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M:\БЮДЖЕТ 2025-2027\Корректировка К-4.25\Решения поселений 2025-2027 для МФ\Решение  2025 Ястребовский\Корректировка Совет Ястребовский сельсовет\"/>
    </mc:Choice>
  </mc:AlternateContent>
  <xr:revisionPtr revIDLastSave="0" documentId="13_ncr:1_{6C904AE0-1C3F-40D4-A420-5FA4649773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ожение 2" sheetId="12" r:id="rId1"/>
  </sheets>
  <definedNames>
    <definedName name="_xlnm.Print_Titles" localSheetId="0">'Приложение 2'!$19:$19</definedName>
    <definedName name="_xlnm.Print_Area" localSheetId="0">'Приложение 2'!$A$1:$M$79</definedName>
  </definedNames>
  <calcPr calcId="181029"/>
</workbook>
</file>

<file path=xl/calcChain.xml><?xml version="1.0" encoding="utf-8"?>
<calcChain xmlns="http://schemas.openxmlformats.org/spreadsheetml/2006/main">
  <c r="L27" i="12" l="1"/>
  <c r="M27" i="12"/>
  <c r="M71" i="12" l="1"/>
  <c r="L71" i="12"/>
  <c r="K71" i="12"/>
  <c r="L59" i="12"/>
  <c r="M59" i="12"/>
  <c r="K59" i="12"/>
  <c r="M60" i="12"/>
  <c r="L60" i="12"/>
  <c r="K60" i="12"/>
  <c r="M36" i="12"/>
  <c r="M35" i="12" s="1"/>
  <c r="L36" i="12"/>
  <c r="L35" i="12" s="1"/>
  <c r="K36" i="12"/>
  <c r="K35" i="12" s="1"/>
  <c r="M26" i="12"/>
  <c r="M25" i="12" s="1"/>
  <c r="L26" i="12"/>
  <c r="L25" i="12" s="1"/>
  <c r="K26" i="12"/>
  <c r="K25" i="12" s="1"/>
  <c r="M21" i="12"/>
  <c r="L21" i="12"/>
  <c r="K21" i="12"/>
  <c r="M63" i="12" l="1"/>
  <c r="L63" i="12"/>
  <c r="K63" i="12"/>
  <c r="M65" i="12"/>
  <c r="L65" i="12"/>
  <c r="K65" i="12"/>
  <c r="M70" i="12"/>
  <c r="L70" i="12"/>
  <c r="K70" i="12"/>
  <c r="K50" i="12"/>
  <c r="K49" i="12" s="1"/>
  <c r="L50" i="12"/>
  <c r="L49" i="12" s="1"/>
  <c r="M50" i="12"/>
  <c r="M49" i="12" s="1"/>
  <c r="L47" i="12"/>
  <c r="L46" i="12" s="1"/>
  <c r="M47" i="12"/>
  <c r="M46" i="12" s="1"/>
  <c r="K47" i="12"/>
  <c r="K46" i="12" s="1"/>
  <c r="L42" i="12"/>
  <c r="M42" i="12"/>
  <c r="K42" i="12"/>
  <c r="L44" i="12"/>
  <c r="M44" i="12"/>
  <c r="K44" i="12"/>
  <c r="L39" i="12"/>
  <c r="M39" i="12"/>
  <c r="K39" i="12"/>
  <c r="L68" i="12"/>
  <c r="M68" i="12"/>
  <c r="K68" i="12"/>
  <c r="L57" i="12"/>
  <c r="M57" i="12"/>
  <c r="K57" i="12"/>
  <c r="L55" i="12"/>
  <c r="M55" i="12"/>
  <c r="K55" i="12"/>
  <c r="K33" i="12"/>
  <c r="L31" i="12"/>
  <c r="M31" i="12"/>
  <c r="K31" i="12"/>
  <c r="L29" i="12"/>
  <c r="K29" i="12"/>
  <c r="K27" i="12"/>
  <c r="K54" i="12" l="1"/>
  <c r="K67" i="12"/>
  <c r="M67" i="12"/>
  <c r="L67" i="12"/>
  <c r="K62" i="12"/>
  <c r="L62" i="12"/>
  <c r="M62" i="12"/>
  <c r="K41" i="12"/>
  <c r="K38" i="12" s="1"/>
  <c r="K20" i="12" s="1"/>
  <c r="L41" i="12"/>
  <c r="L38" i="12" s="1"/>
  <c r="L20" i="12" s="1"/>
  <c r="M41" i="12"/>
  <c r="M38" i="12" s="1"/>
  <c r="M20" i="12" s="1"/>
  <c r="M54" i="12"/>
  <c r="L54" i="12"/>
  <c r="M53" i="12" l="1"/>
  <c r="M52" i="12" s="1"/>
  <c r="M79" i="12" s="1"/>
  <c r="K53" i="12"/>
  <c r="K52" i="12" s="1"/>
  <c r="K79" i="12" s="1"/>
  <c r="L53" i="12"/>
  <c r="L52" i="12" s="1"/>
  <c r="L79" i="12" s="1"/>
</calcChain>
</file>

<file path=xl/sharedStrings.xml><?xml version="1.0" encoding="utf-8"?>
<sst xmlns="http://schemas.openxmlformats.org/spreadsheetml/2006/main" count="612" uniqueCount="189">
  <si>
    <t>№ п/п</t>
  </si>
  <si>
    <t>Код бюджетной классификации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</si>
  <si>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</si>
  <si>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Код группы</t>
  </si>
  <si>
    <t>Код подгруппы</t>
  </si>
  <si>
    <t>Код статьи</t>
  </si>
  <si>
    <t>Код подстатьи</t>
  </si>
  <si>
    <t>Код элемента</t>
  </si>
  <si>
    <t>00</t>
  </si>
  <si>
    <t>000</t>
  </si>
  <si>
    <t>0000</t>
  </si>
  <si>
    <t>01</t>
  </si>
  <si>
    <t>02</t>
  </si>
  <si>
    <t>06</t>
  </si>
  <si>
    <t>030</t>
  </si>
  <si>
    <t>010</t>
  </si>
  <si>
    <t>020</t>
  </si>
  <si>
    <t>10</t>
  </si>
  <si>
    <t>04</t>
  </si>
  <si>
    <t>110</t>
  </si>
  <si>
    <t>1</t>
  </si>
  <si>
    <t>03</t>
  </si>
  <si>
    <t>Всего доходов</t>
  </si>
  <si>
    <t>001</t>
  </si>
  <si>
    <t>999</t>
  </si>
  <si>
    <t xml:space="preserve">          </t>
  </si>
  <si>
    <t xml:space="preserve">         </t>
  </si>
  <si>
    <t>182</t>
  </si>
  <si>
    <t>5</t>
  </si>
  <si>
    <t>6</t>
  </si>
  <si>
    <t>2</t>
  </si>
  <si>
    <t>3</t>
  </si>
  <si>
    <t>НАЛОГОВЫЕ И НЕНАЛОГОВЫЕ ДОХОДЫ</t>
  </si>
  <si>
    <t>08</t>
  </si>
  <si>
    <t>4</t>
  </si>
  <si>
    <t>8202</t>
  </si>
  <si>
    <t>7514</t>
  </si>
  <si>
    <t>8208</t>
  </si>
  <si>
    <t>7</t>
  </si>
  <si>
    <t>8</t>
  </si>
  <si>
    <t>9</t>
  </si>
  <si>
    <t>11</t>
  </si>
  <si>
    <t>15</t>
  </si>
  <si>
    <t>16</t>
  </si>
  <si>
    <t>БЕЗВОЗМЕЗДНЫЕ ПОСТУПЛЕНИЯ</t>
  </si>
  <si>
    <t>828</t>
  </si>
  <si>
    <t>13</t>
  </si>
  <si>
    <t>033</t>
  </si>
  <si>
    <t>043</t>
  </si>
  <si>
    <t>Земельный налог с организаций, обладающих земельным участком, расположенным в границах сельских поселений</t>
  </si>
  <si>
    <t>код аналитической группы подвидов</t>
  </si>
  <si>
    <t>код группы подвидов</t>
  </si>
  <si>
    <t>Код главного администратора</t>
  </si>
  <si>
    <t>12</t>
  </si>
  <si>
    <t>35</t>
  </si>
  <si>
    <t>118</t>
  </si>
  <si>
    <t>49</t>
  </si>
  <si>
    <t>Субвенции на осуществление государственных полномочий по первичному воинскому учету на территориях, где отсутствуют военные комиссариаты</t>
  </si>
  <si>
    <t>НАЛОГИ НА ТОВАРЫ (РАБОТЫ,УСЛУГИ) РЕАЛИЗУЕМЫЕ НА ТЕРРИТОРИИ РОССИЙСКОЙ ФЕДЕРАЦИИ</t>
  </si>
  <si>
    <t>НАЛОГИ НА ИМУЩЕСТВО</t>
  </si>
  <si>
    <t>ЗЕМЕЛЬНЫЙ НАЛОГ</t>
  </si>
  <si>
    <t>ГОСУДАРСТВЕННАЯ ПОШЛИНА</t>
  </si>
  <si>
    <t>Дотации бюджетам бюджетной системы Российской Федерации</t>
  </si>
  <si>
    <t>30</t>
  </si>
  <si>
    <t>024</t>
  </si>
  <si>
    <t>09</t>
  </si>
  <si>
    <t>045</t>
  </si>
  <si>
    <t>120</t>
  </si>
  <si>
    <t>Прочие поступления от использования имущества, находящего в собственности сельских поселений (за исключением имущества муниципальных бюджетных  и автономных  учреждений, а так же имущества  муниципальных унитарных предприятий, в том числе казенных)</t>
  </si>
  <si>
    <t>ДОХОДЫ ОТ ИСПОЛЬЗОВАНИЯ ИМУЩЕСТВА, НАХОДЯЩЕГОСЯ В ГОСУДАРСТВЕННОЙ И МУНИЦИПАЛЬНОЙ СОБСТВЕННОСТИ</t>
  </si>
  <si>
    <t>150</t>
  </si>
  <si>
    <t>Дотации  бюджетам сельских поселений на выравнивание бюджетной обеспеченности из бюджетов муниципальных районов</t>
  </si>
  <si>
    <t>231</t>
  </si>
  <si>
    <t>241</t>
  </si>
  <si>
    <t>251</t>
  </si>
  <si>
    <t>261</t>
  </si>
  <si>
    <t>рублей</t>
  </si>
  <si>
    <t>Приложение 2</t>
  </si>
  <si>
    <t>8206</t>
  </si>
  <si>
    <t>40</t>
  </si>
  <si>
    <t>014</t>
  </si>
  <si>
    <t>230</t>
  </si>
  <si>
    <t>240</t>
  </si>
  <si>
    <t>250</t>
  </si>
  <si>
    <t>260</t>
  </si>
  <si>
    <t>Наименование кода классификации доходов бюджета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</si>
  <si>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</si>
  <si>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</si>
  <si>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Земельный налог с организаций 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</si>
  <si>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</si>
  <si>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</si>
  <si>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</si>
  <si>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моторные масла для дизельных и (или) карбюраторных (инжекторных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</si>
  <si>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</si>
  <si>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</si>
  <si>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</si>
  <si>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</si>
  <si>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</si>
  <si>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</si>
  <si>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Акцизы по подакцизным товарам (продукции), производимым на территории Российской Федерации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</si>
  <si>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</si>
  <si>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</si>
  <si>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Дотации на выравнивание бюджетной обеспеченности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</si>
  <si>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</si>
  <si>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Субвенции бюджетам сельских поселений на выполнение передаваемых полномочий субъектов Российской Федерации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</si>
  <si>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</si>
  <si>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</si>
  <si>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</si>
  <si>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(на содержание площадок накопления твердых коммунальных отходов)</t>
  </si>
  <si>
    <t>Прочие межбюджетные трансферты, передаваемые бюджетам</t>
  </si>
  <si>
    <t>Прочие межбюджетные трансферты, передаваемые бюджетам сельских поселений</t>
  </si>
  <si>
    <t>Прочие межбюджетные трансферты, передаваемые бюджетам сельских поселений (на поддержку мер по обеспечению сбалансированности бюджетов)</t>
  </si>
  <si>
    <t>Прочие межбюджетные трансферты, передаваемые бюджетам сельских поселений (на выполнение полномочий, переданных на уровень муниципального района)</t>
  </si>
  <si>
    <t>БЕЗВОЗМЕЗДНЫЕ ПОСТУПЛЕНИЯ ОТ ДРУГИХ БЮДЖЕТОВ БЮДЖЕТНОЙ СИСТЕМЫ РОССИЙСКОЙ ФЕДЕРАЦИИ</t>
  </si>
  <si>
    <t>040</t>
  </si>
  <si>
    <t>Субвенции бюджетам сельских поселений на выполнение государственных полномочий( по созданию и обеспечению деятельности административных комиссий)</t>
  </si>
  <si>
    <t xml:space="preserve">Субвенции бюджетам субъектов Российской Федерации </t>
  </si>
  <si>
    <t>Дотации  бюджетам сельских поселений на выравнивание бюджетной обеспеченности из бюджета субьекта  Российской Федерации</t>
  </si>
  <si>
    <t>210</t>
  </si>
  <si>
    <t>1000</t>
  </si>
  <si>
    <t>05</t>
  </si>
  <si>
    <t>НАЛОГИ НА СОВОКУПНЫЙ ДОХОД</t>
  </si>
  <si>
    <t>Единый сельскохозяйственный налог</t>
  </si>
  <si>
    <t>17</t>
  </si>
  <si>
    <t xml:space="preserve">Единый сельскохозяйственный налог </t>
  </si>
  <si>
    <t>20</t>
  </si>
  <si>
    <t xml:space="preserve">Субсидии бюджетам бюджетной системы Российской Федерации </t>
  </si>
  <si>
    <t>29</t>
  </si>
  <si>
    <t>9113</t>
  </si>
  <si>
    <t>Прочие субсидии бюджетам сельским поселениям (на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края)</t>
  </si>
  <si>
    <t>Прочие субсидии бюджетам сельских поселений</t>
  </si>
  <si>
    <t>1024</t>
  </si>
  <si>
    <t>2724</t>
  </si>
  <si>
    <t>Прочие межбюджетные трансферты, передаваемые бюджетам сельских поселений (на частичную компенсацию расходов на повышение оплаты труда отдельным категориям работников бюджетной сферы)</t>
  </si>
  <si>
    <t>7412</t>
  </si>
  <si>
    <t>Прочие межбюджетные трансферты, передаваемые бюджетам сельских поселений (на обеспечение первичных мер пожарной безопасности)</t>
  </si>
  <si>
    <t>7555</t>
  </si>
  <si>
    <t>Прочие межбюджетные трансферты, передаваемые бюджетам сельских поселений (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инфекций)</t>
  </si>
  <si>
    <t>7691</t>
  </si>
  <si>
    <t>Прочие межбюджетные трансферты, передаваемые бюджетам сельских поселений (на мероприятия по постановке на государственный кадастровый учет с одновременной регистрацией прав собственности муниципальных образований на объекты недвижимости)</t>
  </si>
  <si>
    <t>14</t>
  </si>
  <si>
    <t>18</t>
  </si>
  <si>
    <t>19</t>
  </si>
  <si>
    <t>21</t>
  </si>
  <si>
    <t>22</t>
  </si>
  <si>
    <t>23</t>
  </si>
  <si>
    <t>24</t>
  </si>
  <si>
    <t>25</t>
  </si>
  <si>
    <t>26</t>
  </si>
  <si>
    <t>27</t>
  </si>
  <si>
    <t>28</t>
  </si>
  <si>
    <t>31</t>
  </si>
  <si>
    <t>32</t>
  </si>
  <si>
    <t>33</t>
  </si>
  <si>
    <t>34</t>
  </si>
  <si>
    <t>36</t>
  </si>
  <si>
    <t>37</t>
  </si>
  <si>
    <t>38</t>
  </si>
  <si>
    <t>39</t>
  </si>
  <si>
    <t>41</t>
  </si>
  <si>
    <t>42</t>
  </si>
  <si>
    <t>43</t>
  </si>
  <si>
    <t>44</t>
  </si>
  <si>
    <t>45</t>
  </si>
  <si>
    <t>46</t>
  </si>
  <si>
    <t>47</t>
  </si>
  <si>
    <t>48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</si>
  <si>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</si>
  <si>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</si>
  <si>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</si>
  <si>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</si>
  <si>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</si>
  <si>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</si>
  <si>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</si>
  <si>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</si>
  <si>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</si>
  <si>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</si>
  <si>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Прочие межбюджетные трансферты, передаваемые бюджетам сельских поселений (на финансовое обеспечение (возмещение) расходов на увеличение размеров оплаты труда отдельным категориям работников бюджетной сферы Красноярского края</t>
  </si>
  <si>
    <t>Доходы бюджета 2025 год</t>
  </si>
  <si>
    <t>Доходы бюджета 2026 год</t>
  </si>
  <si>
    <t>Доходы бюджета            2027 год</t>
  </si>
  <si>
    <t>Доходы бюджета Ястребовского сельсовета на 2025 и плановый период 2026-2027 годов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</si>
  <si>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227^1 и 228 Налогового кодекса Российской Федерации, а также доходов от долевого участия в 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</si>
  <si>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</si>
  <si>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Налог на доходы физических лиц в части суммы налога, относящейся к налоговой базе, указанной в пункте 6^2 статьи 210 Налогового кодекса Российской Федерации, не превышающей 5 миллионов рублей</t>
  </si>
  <si>
    <t>к  решению Ачинского окружного Совета депутатов</t>
  </si>
  <si>
    <t>от 20.12.2024  № 48-177Р</t>
  </si>
  <si>
    <t>к  решению Ястребовского сельского Совета депутатов</t>
  </si>
  <si>
    <t>НАЛОГ НА ДОХОДЫ ФИЗИЧЕСКИХ ЛИЦ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</si>
</sst>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\ _₽"/>
  </numFmts>
  <fonts count="12" x14ac:knownFonts="1">
    <font>
      <sz val="10"/>
      <name val="Arial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scheme val="minor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0" fontId="3" fillId="0" borderId="0"/>
  </cellStyleXfs>
  <cellXfs count="52">
    <xf numFmtId="0" fontId="0" fillId="0" borderId="0" xfId="0"/>
    <xf numFmtId="49" fontId="1" fillId="0" borderId="0" xfId="0" applyNumberFormat="1" applyFont="1" applyAlignment="1">
      <alignment horizontal="center" vertical="justify" wrapText="1"/>
    </xf>
    <xf numFmtId="0" fontId="5" fillId="2" borderId="0" xfId="0" applyFont="1" applyFill="1"/>
    <xf numFmtId="49" fontId="5" fillId="2" borderId="0" xfId="0" applyNumberFormat="1" applyFont="1" applyFill="1"/>
    <xf numFmtId="0" fontId="0" fillId="2" borderId="0" xfId="0" applyFill="1"/>
    <xf numFmtId="2" fontId="5" fillId="2" borderId="0" xfId="0" applyNumberFormat="1" applyFont="1" applyFill="1"/>
    <xf numFmtId="0" fontId="7" fillId="0" borderId="0" xfId="0" applyFont="1"/>
    <xf numFmtId="0" fontId="7" fillId="2" borderId="0" xfId="0" applyFont="1" applyFill="1"/>
    <xf numFmtId="2" fontId="9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right"/>
    </xf>
    <xf numFmtId="2" fontId="1" fillId="2" borderId="0" xfId="0" applyNumberFormat="1" applyFont="1" applyFill="1" applyAlignment="1">
      <alignment horizontal="right"/>
    </xf>
    <xf numFmtId="2" fontId="1" fillId="2" borderId="0" xfId="0" applyNumberFormat="1" applyFont="1" applyFill="1"/>
    <xf numFmtId="0" fontId="1" fillId="2" borderId="0" xfId="0" applyFont="1" applyFill="1"/>
    <xf numFmtId="49" fontId="1" fillId="2" borderId="0" xfId="0" applyNumberFormat="1" applyFont="1" applyFill="1"/>
    <xf numFmtId="0" fontId="1" fillId="0" borderId="0" xfId="0" applyFont="1"/>
    <xf numFmtId="49" fontId="10" fillId="0" borderId="0" xfId="0" applyNumberFormat="1" applyFont="1" applyAlignment="1">
      <alignment vertical="top" wrapText="1"/>
    </xf>
    <xf numFmtId="2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2" applyFont="1" applyFill="1" applyBorder="1" applyAlignment="1">
      <alignment horizontal="left" vertical="top" wrapText="1"/>
    </xf>
    <xf numFmtId="165" fontId="5" fillId="2" borderId="1" xfId="1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4" applyFont="1" applyFill="1" applyBorder="1" applyAlignment="1">
      <alignment horizontal="left" vertical="top" wrapText="1"/>
    </xf>
    <xf numFmtId="0" fontId="11" fillId="0" borderId="7" xfId="2" applyFont="1" applyBorder="1" applyAlignment="1">
      <alignment horizontal="left" vertical="top" wrapText="1" readingOrder="1"/>
    </xf>
    <xf numFmtId="49" fontId="1" fillId="0" borderId="0" xfId="0" applyNumberFormat="1" applyFont="1" applyAlignment="1">
      <alignment horizontal="right" vertical="top"/>
    </xf>
    <xf numFmtId="49" fontId="5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Alignment="1">
      <alignment vertical="top"/>
    </xf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textRotation="90" wrapText="1"/>
    </xf>
    <xf numFmtId="49" fontId="5" fillId="0" borderId="1" xfId="0" applyNumberFormat="1" applyFont="1" applyBorder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49" fontId="5" fillId="2" borderId="1" xfId="0" applyNumberFormat="1" applyFont="1" applyFill="1" applyBorder="1" applyAlignment="1">
      <alignment vertical="center" wrapText="1"/>
    </xf>
    <xf numFmtId="49" fontId="5" fillId="0" borderId="3" xfId="0" applyNumberFormat="1" applyFont="1" applyBorder="1" applyAlignment="1">
      <alignment horizontal="center" vertical="center" textRotation="90" wrapText="1"/>
    </xf>
    <xf numFmtId="49" fontId="5" fillId="0" borderId="4" xfId="0" applyNumberFormat="1" applyFont="1" applyBorder="1" applyAlignment="1">
      <alignment horizontal="center" vertical="center" textRotation="90" wrapText="1"/>
    </xf>
    <xf numFmtId="49" fontId="5" fillId="0" borderId="5" xfId="0" applyNumberFormat="1" applyFont="1" applyBorder="1" applyAlignment="1">
      <alignment horizontal="center" vertical="center" textRotation="90" wrapText="1"/>
    </xf>
    <xf numFmtId="2" fontId="5" fillId="2" borderId="3" xfId="0" applyNumberFormat="1" applyFont="1" applyFill="1" applyBorder="1" applyAlignment="1">
      <alignment vertical="center" wrapText="1"/>
    </xf>
    <xf numFmtId="2" fontId="5" fillId="2" borderId="4" xfId="0" applyNumberFormat="1" applyFont="1" applyFill="1" applyBorder="1" applyAlignment="1">
      <alignment vertical="center" wrapText="1"/>
    </xf>
    <xf numFmtId="2" fontId="5" fillId="2" borderId="5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 vertical="justify" wrapText="1"/>
    </xf>
  </cellXfs>
  <cellStyles count="6">
    <cellStyle name="Normal" xfId="2" xr:uid="{00000000-0005-0000-0000-000000000000}"/>
    <cellStyle name="Обычный" xfId="0" builtinId="0"/>
    <cellStyle name="Обычный 2" xfId="4" xr:uid="{00000000-0005-0000-0000-000002000000}"/>
    <cellStyle name="Обычный 3" xfId="3" xr:uid="{00000000-0005-0000-0000-000003000000}"/>
    <cellStyle name="Обычный 4" xfId="5" xr:uid="{00000000-0005-0000-0000-000004000000}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0"/>
  <sheetViews>
    <sheetView tabSelected="1" view="pageBreakPreview" topLeftCell="A37" zoomScaleNormal="100" zoomScaleSheetLayoutView="100" workbookViewId="0">
      <selection activeCell="J22" sqref="J22"/>
    </sheetView>
  </sheetViews>
  <sheetFormatPr defaultRowHeight="12.75" x14ac:dyDescent="0.2"/>
  <cols>
    <col min="1" max="1" width="6" style="11" customWidth="1"/>
    <col min="2" max="2" width="5.42578125" style="14" customWidth="1"/>
    <col min="3" max="3" width="3.5703125" style="14" customWidth="1"/>
    <col min="4" max="4" width="4.140625" style="14" customWidth="1"/>
    <col min="5" max="5" width="4.7109375" style="14" customWidth="1"/>
    <col min="6" max="6" width="4.85546875" style="14" customWidth="1"/>
    <col min="7" max="7" width="4.5703125" style="14" customWidth="1"/>
    <col min="8" max="9" width="6.140625" style="14" customWidth="1"/>
    <col min="10" max="10" width="50" style="31" customWidth="1"/>
    <col min="11" max="11" width="16.5703125" style="14" customWidth="1"/>
    <col min="12" max="12" width="16.7109375" style="14" customWidth="1"/>
    <col min="13" max="13" width="16.42578125" style="14" customWidth="1"/>
  </cols>
  <sheetData>
    <row r="1" spans="1:13" x14ac:dyDescent="0.2">
      <c r="K1" s="32" t="s">
        <v>77</v>
      </c>
      <c r="L1" s="32"/>
      <c r="M1" s="32"/>
    </row>
    <row r="2" spans="1:13" x14ac:dyDescent="0.2">
      <c r="K2" s="32" t="s">
        <v>185</v>
      </c>
      <c r="L2" s="32"/>
      <c r="M2" s="32"/>
    </row>
    <row r="3" spans="1:13" x14ac:dyDescent="0.2">
      <c r="K3" s="33"/>
      <c r="L3" s="33"/>
      <c r="M3" s="33"/>
    </row>
    <row r="4" spans="1:13" x14ac:dyDescent="0.2">
      <c r="A4" s="8"/>
      <c r="B4" s="9"/>
      <c r="C4" s="9"/>
      <c r="D4" s="9"/>
      <c r="E4" s="9"/>
      <c r="F4" s="9"/>
      <c r="G4" s="9"/>
      <c r="H4" s="9"/>
      <c r="I4" s="9"/>
      <c r="J4" s="27"/>
      <c r="K4" s="32" t="s">
        <v>77</v>
      </c>
      <c r="L4" s="32"/>
      <c r="M4" s="32"/>
    </row>
    <row r="5" spans="1:13" x14ac:dyDescent="0.2">
      <c r="A5" s="8" t="s">
        <v>25</v>
      </c>
      <c r="B5" s="9"/>
      <c r="C5" s="9"/>
      <c r="D5" s="9"/>
      <c r="E5" s="9"/>
      <c r="F5" s="9"/>
      <c r="G5" s="9"/>
      <c r="H5" s="9"/>
      <c r="I5" s="9"/>
      <c r="J5" s="27"/>
      <c r="K5" s="32" t="s">
        <v>187</v>
      </c>
      <c r="L5" s="32"/>
      <c r="M5" s="32"/>
    </row>
    <row r="6" spans="1:13" x14ac:dyDescent="0.2">
      <c r="A6" s="10" t="s">
        <v>26</v>
      </c>
      <c r="B6" s="9"/>
      <c r="C6" s="9"/>
      <c r="D6" s="9"/>
      <c r="E6" s="9"/>
      <c r="F6" s="9"/>
      <c r="G6" s="9"/>
      <c r="H6" s="9"/>
      <c r="I6" s="9"/>
      <c r="J6" s="27"/>
      <c r="K6" s="32" t="s">
        <v>186</v>
      </c>
      <c r="L6" s="32"/>
      <c r="M6" s="32"/>
    </row>
    <row r="7" spans="1:13" x14ac:dyDescent="0.2">
      <c r="A7" s="10"/>
      <c r="B7" s="9"/>
      <c r="C7" s="9"/>
      <c r="D7" s="9"/>
      <c r="E7" s="9"/>
      <c r="F7" s="9"/>
      <c r="G7" s="9"/>
      <c r="H7" s="9"/>
      <c r="I7" s="9"/>
      <c r="J7" s="27"/>
      <c r="K7" s="9"/>
      <c r="L7" s="9"/>
      <c r="M7" s="9"/>
    </row>
    <row r="8" spans="1:13" s="6" customFormat="1" ht="15.75" x14ac:dyDescent="0.25">
      <c r="A8" s="50" t="s">
        <v>181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">
      <c r="A9" s="10"/>
      <c r="B9" s="9"/>
      <c r="C9" s="9"/>
      <c r="D9" s="9"/>
      <c r="E9" s="9"/>
      <c r="F9" s="9"/>
      <c r="G9" s="9"/>
      <c r="H9" s="9"/>
      <c r="I9" s="9"/>
      <c r="J9" s="27"/>
      <c r="K9" s="9"/>
      <c r="L9" s="49" t="s">
        <v>76</v>
      </c>
      <c r="M9" s="49"/>
    </row>
    <row r="10" spans="1:13" ht="15" x14ac:dyDescent="0.25">
      <c r="A10" s="46" t="s">
        <v>0</v>
      </c>
      <c r="B10" s="38" t="s">
        <v>1</v>
      </c>
      <c r="C10" s="38"/>
      <c r="D10" s="38"/>
      <c r="E10" s="38"/>
      <c r="F10" s="38"/>
      <c r="G10" s="38"/>
      <c r="H10" s="38"/>
      <c r="I10" s="38"/>
      <c r="J10" s="34" t="s">
        <v>85</v>
      </c>
      <c r="K10" s="34" t="s">
        <v>178</v>
      </c>
      <c r="L10" s="34" t="s">
        <v>179</v>
      </c>
      <c r="M10" s="34" t="s">
        <v>180</v>
      </c>
    </row>
    <row r="11" spans="1:13" x14ac:dyDescent="0.2">
      <c r="A11" s="47"/>
      <c r="B11" s="43" t="s">
        <v>52</v>
      </c>
      <c r="C11" s="37" t="s">
        <v>3</v>
      </c>
      <c r="D11" s="37" t="s">
        <v>4</v>
      </c>
      <c r="E11" s="37" t="s">
        <v>5</v>
      </c>
      <c r="F11" s="37" t="s">
        <v>6</v>
      </c>
      <c r="G11" s="37" t="s">
        <v>7</v>
      </c>
      <c r="H11" s="37" t="s">
        <v>51</v>
      </c>
      <c r="I11" s="37" t="s">
        <v>50</v>
      </c>
      <c r="J11" s="35"/>
      <c r="K11" s="35"/>
      <c r="L11" s="35"/>
      <c r="M11" s="35"/>
    </row>
    <row r="12" spans="1:13" x14ac:dyDescent="0.2">
      <c r="A12" s="47"/>
      <c r="B12" s="44"/>
      <c r="C12" s="37"/>
      <c r="D12" s="37"/>
      <c r="E12" s="37"/>
      <c r="F12" s="37"/>
      <c r="G12" s="37"/>
      <c r="H12" s="37"/>
      <c r="I12" s="37"/>
      <c r="J12" s="35"/>
      <c r="K12" s="35"/>
      <c r="L12" s="35"/>
      <c r="M12" s="35"/>
    </row>
    <row r="13" spans="1:13" x14ac:dyDescent="0.2">
      <c r="A13" s="47"/>
      <c r="B13" s="44"/>
      <c r="C13" s="37"/>
      <c r="D13" s="37"/>
      <c r="E13" s="37"/>
      <c r="F13" s="37"/>
      <c r="G13" s="37"/>
      <c r="H13" s="37"/>
      <c r="I13" s="37"/>
      <c r="J13" s="35"/>
      <c r="K13" s="35"/>
      <c r="L13" s="35"/>
      <c r="M13" s="35"/>
    </row>
    <row r="14" spans="1:13" x14ac:dyDescent="0.2">
      <c r="A14" s="47"/>
      <c r="B14" s="44"/>
      <c r="C14" s="37"/>
      <c r="D14" s="37"/>
      <c r="E14" s="37"/>
      <c r="F14" s="37"/>
      <c r="G14" s="37"/>
      <c r="H14" s="37"/>
      <c r="I14" s="37"/>
      <c r="J14" s="35"/>
      <c r="K14" s="35"/>
      <c r="L14" s="35"/>
      <c r="M14" s="35"/>
    </row>
    <row r="15" spans="1:13" x14ac:dyDescent="0.2">
      <c r="A15" s="47"/>
      <c r="B15" s="44"/>
      <c r="C15" s="37"/>
      <c r="D15" s="37"/>
      <c r="E15" s="37"/>
      <c r="F15" s="37"/>
      <c r="G15" s="37"/>
      <c r="H15" s="37"/>
      <c r="I15" s="37"/>
      <c r="J15" s="35"/>
      <c r="K15" s="35"/>
      <c r="L15" s="35"/>
      <c r="M15" s="35"/>
    </row>
    <row r="16" spans="1:13" x14ac:dyDescent="0.2">
      <c r="A16" s="47"/>
      <c r="B16" s="44"/>
      <c r="C16" s="37"/>
      <c r="D16" s="37"/>
      <c r="E16" s="37"/>
      <c r="F16" s="37"/>
      <c r="G16" s="37"/>
      <c r="H16" s="37"/>
      <c r="I16" s="37"/>
      <c r="J16" s="35"/>
      <c r="K16" s="35"/>
      <c r="L16" s="35"/>
      <c r="M16" s="35"/>
    </row>
    <row r="17" spans="1:26" x14ac:dyDescent="0.2">
      <c r="A17" s="47"/>
      <c r="B17" s="44"/>
      <c r="C17" s="37"/>
      <c r="D17" s="37"/>
      <c r="E17" s="37"/>
      <c r="F17" s="37"/>
      <c r="G17" s="37"/>
      <c r="H17" s="37"/>
      <c r="I17" s="37"/>
      <c r="J17" s="35"/>
      <c r="K17" s="35"/>
      <c r="L17" s="35"/>
      <c r="M17" s="35"/>
    </row>
    <row r="18" spans="1:26" x14ac:dyDescent="0.2">
      <c r="A18" s="48"/>
      <c r="B18" s="45"/>
      <c r="C18" s="37"/>
      <c r="D18" s="37"/>
      <c r="E18" s="37"/>
      <c r="F18" s="37"/>
      <c r="G18" s="37"/>
      <c r="H18" s="37"/>
      <c r="I18" s="37"/>
      <c r="J18" s="36"/>
      <c r="K18" s="36"/>
      <c r="L18" s="36"/>
      <c r="M18" s="36"/>
    </row>
    <row r="19" spans="1:26" ht="15" x14ac:dyDescent="0.2">
      <c r="A19" s="16" t="s">
        <v>20</v>
      </c>
      <c r="B19" s="17" t="s">
        <v>30</v>
      </c>
      <c r="C19" s="17" t="s">
        <v>31</v>
      </c>
      <c r="D19" s="17" t="s">
        <v>34</v>
      </c>
      <c r="E19" s="17" t="s">
        <v>28</v>
      </c>
      <c r="F19" s="17" t="s">
        <v>29</v>
      </c>
      <c r="G19" s="17" t="s">
        <v>38</v>
      </c>
      <c r="H19" s="17" t="s">
        <v>39</v>
      </c>
      <c r="I19" s="17" t="s">
        <v>40</v>
      </c>
      <c r="J19" s="28" t="s">
        <v>17</v>
      </c>
      <c r="K19" s="17" t="s">
        <v>41</v>
      </c>
      <c r="L19" s="17" t="s">
        <v>53</v>
      </c>
      <c r="M19" s="17" t="s">
        <v>46</v>
      </c>
    </row>
    <row r="20" spans="1:26" s="6" customFormat="1" ht="15" x14ac:dyDescent="0.2">
      <c r="A20" s="18" t="s">
        <v>20</v>
      </c>
      <c r="B20" s="17" t="s">
        <v>9</v>
      </c>
      <c r="C20" s="17">
        <v>1</v>
      </c>
      <c r="D20" s="17" t="s">
        <v>8</v>
      </c>
      <c r="E20" s="23" t="s">
        <v>8</v>
      </c>
      <c r="F20" s="17" t="s">
        <v>9</v>
      </c>
      <c r="G20" s="17" t="s">
        <v>8</v>
      </c>
      <c r="H20" s="17" t="s">
        <v>10</v>
      </c>
      <c r="I20" s="17" t="s">
        <v>9</v>
      </c>
      <c r="J20" s="24" t="s">
        <v>32</v>
      </c>
      <c r="K20" s="19">
        <f>K21+K25+K35+K38+K46+K49</f>
        <v>1902482</v>
      </c>
      <c r="L20" s="19">
        <f t="shared" ref="L20:M20" si="0">L21+L25+L35+L38+L46+L49</f>
        <v>1694950</v>
      </c>
      <c r="M20" s="19">
        <f t="shared" si="0"/>
        <v>2020490</v>
      </c>
    </row>
    <row r="21" spans="1:26" s="6" customFormat="1" ht="15" x14ac:dyDescent="0.2">
      <c r="A21" s="18" t="s">
        <v>30</v>
      </c>
      <c r="B21" s="17" t="s">
        <v>27</v>
      </c>
      <c r="C21" s="17" t="s">
        <v>20</v>
      </c>
      <c r="D21" s="17" t="s">
        <v>11</v>
      </c>
      <c r="E21" s="17" t="s">
        <v>12</v>
      </c>
      <c r="F21" s="17" t="s">
        <v>9</v>
      </c>
      <c r="G21" s="17" t="s">
        <v>11</v>
      </c>
      <c r="H21" s="17" t="s">
        <v>10</v>
      </c>
      <c r="I21" s="17" t="s">
        <v>19</v>
      </c>
      <c r="J21" s="24" t="s">
        <v>188</v>
      </c>
      <c r="K21" s="19">
        <f>SUM(K22:K24)</f>
        <v>275400</v>
      </c>
      <c r="L21" s="19">
        <f t="shared" ref="L21:M21" si="1">SUM(L22:L24)</f>
        <v>293150</v>
      </c>
      <c r="M21" s="19">
        <f t="shared" si="1"/>
        <v>310990</v>
      </c>
    </row>
    <row r="22" spans="1:26" ht="276.75" customHeight="1" x14ac:dyDescent="0.2">
      <c r="A22" s="18" t="s">
        <v>31</v>
      </c>
      <c r="B22" s="17" t="s">
        <v>27</v>
      </c>
      <c r="C22" s="17" t="s">
        <v>20</v>
      </c>
      <c r="D22" s="17" t="s">
        <v>11</v>
      </c>
      <c r="E22" s="17" t="s">
        <v>12</v>
      </c>
      <c r="F22" s="17" t="s">
        <v>15</v>
      </c>
      <c r="G22" s="17" t="s">
        <v>11</v>
      </c>
      <c r="H22" s="17" t="s">
        <v>10</v>
      </c>
      <c r="I22" s="17" t="s">
        <v>19</v>
      </c>
      <c r="J22" s="26" t="s">
        <v>182</v>
      </c>
      <c r="K22" s="19">
        <v>214300</v>
      </c>
      <c r="L22" s="19">
        <v>228200</v>
      </c>
      <c r="M22" s="19">
        <v>242100</v>
      </c>
      <c r="R22" s="51"/>
      <c r="S22" s="51"/>
      <c r="T22" s="51"/>
      <c r="U22" s="51"/>
      <c r="V22" s="51"/>
      <c r="W22" s="51"/>
      <c r="X22" s="51"/>
      <c r="Y22" s="51"/>
      <c r="Z22" s="51"/>
    </row>
    <row r="23" spans="1:26" ht="180" x14ac:dyDescent="0.2">
      <c r="A23" s="18" t="s">
        <v>34</v>
      </c>
      <c r="B23" s="17" t="s">
        <v>27</v>
      </c>
      <c r="C23" s="17" t="s">
        <v>20</v>
      </c>
      <c r="D23" s="17" t="s">
        <v>11</v>
      </c>
      <c r="E23" s="17" t="s">
        <v>12</v>
      </c>
      <c r="F23" s="17" t="s">
        <v>14</v>
      </c>
      <c r="G23" s="17" t="s">
        <v>11</v>
      </c>
      <c r="H23" s="17" t="s">
        <v>10</v>
      </c>
      <c r="I23" s="17" t="s">
        <v>19</v>
      </c>
      <c r="J23" s="26" t="s">
        <v>183</v>
      </c>
      <c r="K23" s="19">
        <v>3800</v>
      </c>
      <c r="L23" s="19">
        <v>3900</v>
      </c>
      <c r="M23" s="19">
        <v>4100</v>
      </c>
      <c r="R23" s="51"/>
      <c r="S23" s="51"/>
      <c r="T23" s="51"/>
      <c r="U23" s="51"/>
      <c r="V23" s="51"/>
      <c r="W23" s="51"/>
      <c r="X23" s="51"/>
      <c r="Y23" s="51"/>
      <c r="Z23" s="51"/>
    </row>
    <row r="24" spans="1:26" ht="75" x14ac:dyDescent="0.2">
      <c r="A24" s="18" t="s">
        <v>28</v>
      </c>
      <c r="B24" s="17" t="s">
        <v>27</v>
      </c>
      <c r="C24" s="17" t="s">
        <v>20</v>
      </c>
      <c r="D24" s="17" t="s">
        <v>11</v>
      </c>
      <c r="E24" s="17" t="s">
        <v>12</v>
      </c>
      <c r="F24" s="17" t="s">
        <v>118</v>
      </c>
      <c r="G24" s="17" t="s">
        <v>11</v>
      </c>
      <c r="H24" s="17" t="s">
        <v>10</v>
      </c>
      <c r="I24" s="17" t="s">
        <v>19</v>
      </c>
      <c r="J24" s="26" t="s">
        <v>184</v>
      </c>
      <c r="K24" s="19">
        <v>57300</v>
      </c>
      <c r="L24" s="19">
        <v>61050</v>
      </c>
      <c r="M24" s="19">
        <v>64790</v>
      </c>
      <c r="R24" s="51"/>
      <c r="S24" s="51"/>
      <c r="T24" s="51"/>
      <c r="U24" s="51"/>
      <c r="V24" s="51"/>
      <c r="W24" s="51"/>
      <c r="X24" s="51"/>
      <c r="Y24" s="51"/>
      <c r="Z24" s="51"/>
    </row>
    <row r="25" spans="1:26" s="6" customFormat="1" ht="45" x14ac:dyDescent="0.2">
      <c r="A25" s="18" t="s">
        <v>29</v>
      </c>
      <c r="B25" s="17" t="s">
        <v>27</v>
      </c>
      <c r="C25" s="17" t="s">
        <v>20</v>
      </c>
      <c r="D25" s="17" t="s">
        <v>21</v>
      </c>
      <c r="E25" s="17" t="s">
        <v>8</v>
      </c>
      <c r="F25" s="17" t="s">
        <v>9</v>
      </c>
      <c r="G25" s="17" t="s">
        <v>8</v>
      </c>
      <c r="H25" s="17" t="s">
        <v>10</v>
      </c>
      <c r="I25" s="17" t="s">
        <v>9</v>
      </c>
      <c r="J25" s="20" t="s">
        <v>58</v>
      </c>
      <c r="K25" s="19">
        <f>K26</f>
        <v>637700</v>
      </c>
      <c r="L25" s="19">
        <f t="shared" ref="L25:M25" si="2">L26</f>
        <v>671700</v>
      </c>
      <c r="M25" s="19">
        <f t="shared" si="2"/>
        <v>923200</v>
      </c>
      <c r="R25" s="51"/>
      <c r="S25" s="51"/>
      <c r="T25" s="51"/>
      <c r="U25" s="51"/>
      <c r="V25" s="51"/>
      <c r="W25" s="51"/>
      <c r="X25" s="51"/>
      <c r="Y25" s="51"/>
      <c r="Z25" s="51"/>
    </row>
    <row r="26" spans="1:26" ht="30" x14ac:dyDescent="0.2">
      <c r="A26" s="18" t="s">
        <v>38</v>
      </c>
      <c r="B26" s="17" t="s">
        <v>27</v>
      </c>
      <c r="C26" s="17" t="s">
        <v>20</v>
      </c>
      <c r="D26" s="17" t="s">
        <v>21</v>
      </c>
      <c r="E26" s="17" t="s">
        <v>12</v>
      </c>
      <c r="F26" s="17" t="s">
        <v>9</v>
      </c>
      <c r="G26" s="17" t="s">
        <v>11</v>
      </c>
      <c r="H26" s="17" t="s">
        <v>10</v>
      </c>
      <c r="I26" s="17" t="s">
        <v>19</v>
      </c>
      <c r="J26" s="21" t="s">
        <v>99</v>
      </c>
      <c r="K26" s="19">
        <f>K28+K30+K32+K34</f>
        <v>637700</v>
      </c>
      <c r="L26" s="19">
        <f>L28+L30+L32+L34</f>
        <v>671700</v>
      </c>
      <c r="M26" s="19">
        <f>M28+M30+M32+M34</f>
        <v>923200</v>
      </c>
      <c r="R26" s="1"/>
      <c r="S26" s="1"/>
      <c r="T26" s="1"/>
      <c r="U26" s="1"/>
      <c r="V26" s="1"/>
      <c r="W26" s="1"/>
      <c r="X26" s="1"/>
      <c r="Y26" s="1"/>
      <c r="Z26" s="1"/>
    </row>
    <row r="27" spans="1:26" ht="90" x14ac:dyDescent="0.2">
      <c r="A27" s="18" t="s">
        <v>39</v>
      </c>
      <c r="B27" s="17" t="s">
        <v>27</v>
      </c>
      <c r="C27" s="17" t="s">
        <v>20</v>
      </c>
      <c r="D27" s="17" t="s">
        <v>21</v>
      </c>
      <c r="E27" s="17" t="s">
        <v>12</v>
      </c>
      <c r="F27" s="17" t="s">
        <v>81</v>
      </c>
      <c r="G27" s="17" t="s">
        <v>11</v>
      </c>
      <c r="H27" s="17" t="s">
        <v>10</v>
      </c>
      <c r="I27" s="17" t="s">
        <v>19</v>
      </c>
      <c r="J27" s="20" t="s">
        <v>91</v>
      </c>
      <c r="K27" s="19">
        <f>K28</f>
        <v>339800</v>
      </c>
      <c r="L27" s="19">
        <f>L28</f>
        <v>353400</v>
      </c>
      <c r="M27" s="19">
        <f t="shared" ref="M27" si="3">M28</f>
        <v>486000</v>
      </c>
      <c r="R27" s="1"/>
      <c r="S27" s="1"/>
      <c r="T27" s="1"/>
      <c r="U27" s="1"/>
      <c r="V27" s="1"/>
      <c r="W27" s="1"/>
      <c r="X27" s="1"/>
      <c r="Y27" s="1"/>
      <c r="Z27" s="1"/>
    </row>
    <row r="28" spans="1:26" ht="135" x14ac:dyDescent="0.2">
      <c r="A28" s="18" t="s">
        <v>40</v>
      </c>
      <c r="B28" s="17" t="s">
        <v>27</v>
      </c>
      <c r="C28" s="17" t="s">
        <v>20</v>
      </c>
      <c r="D28" s="17" t="s">
        <v>21</v>
      </c>
      <c r="E28" s="17" t="s">
        <v>12</v>
      </c>
      <c r="F28" s="17" t="s">
        <v>72</v>
      </c>
      <c r="G28" s="17" t="s">
        <v>11</v>
      </c>
      <c r="H28" s="17" t="s">
        <v>10</v>
      </c>
      <c r="I28" s="17" t="s">
        <v>19</v>
      </c>
      <c r="J28" s="21" t="s">
        <v>95</v>
      </c>
      <c r="K28" s="19">
        <v>339800</v>
      </c>
      <c r="L28" s="19">
        <v>353400</v>
      </c>
      <c r="M28" s="19">
        <v>486000</v>
      </c>
    </row>
    <row r="29" spans="1:26" ht="105" x14ac:dyDescent="0.2">
      <c r="A29" s="18" t="s">
        <v>17</v>
      </c>
      <c r="B29" s="17" t="s">
        <v>27</v>
      </c>
      <c r="C29" s="17" t="s">
        <v>20</v>
      </c>
      <c r="D29" s="17" t="s">
        <v>21</v>
      </c>
      <c r="E29" s="17" t="s">
        <v>12</v>
      </c>
      <c r="F29" s="17" t="s">
        <v>82</v>
      </c>
      <c r="G29" s="17" t="s">
        <v>11</v>
      </c>
      <c r="H29" s="17" t="s">
        <v>10</v>
      </c>
      <c r="I29" s="17" t="s">
        <v>19</v>
      </c>
      <c r="J29" s="20" t="s">
        <v>92</v>
      </c>
      <c r="K29" s="19">
        <f>K30</f>
        <v>1800</v>
      </c>
      <c r="L29" s="19">
        <f t="shared" ref="L29" si="4">L30</f>
        <v>1800</v>
      </c>
      <c r="M29" s="19">
        <v>2500</v>
      </c>
    </row>
    <row r="30" spans="1:26" ht="150" x14ac:dyDescent="0.2">
      <c r="A30" s="18" t="s">
        <v>41</v>
      </c>
      <c r="B30" s="17" t="s">
        <v>27</v>
      </c>
      <c r="C30" s="17" t="s">
        <v>20</v>
      </c>
      <c r="D30" s="17" t="s">
        <v>21</v>
      </c>
      <c r="E30" s="17" t="s">
        <v>12</v>
      </c>
      <c r="F30" s="17" t="s">
        <v>73</v>
      </c>
      <c r="G30" s="17" t="s">
        <v>11</v>
      </c>
      <c r="H30" s="17" t="s">
        <v>10</v>
      </c>
      <c r="I30" s="17" t="s">
        <v>19</v>
      </c>
      <c r="J30" s="21" t="s">
        <v>96</v>
      </c>
      <c r="K30" s="19">
        <v>1800</v>
      </c>
      <c r="L30" s="19">
        <v>1800</v>
      </c>
      <c r="M30" s="19">
        <v>2500</v>
      </c>
    </row>
    <row r="31" spans="1:26" ht="90" x14ac:dyDescent="0.2">
      <c r="A31" s="18" t="s">
        <v>53</v>
      </c>
      <c r="B31" s="17" t="s">
        <v>27</v>
      </c>
      <c r="C31" s="17" t="s">
        <v>20</v>
      </c>
      <c r="D31" s="17" t="s">
        <v>21</v>
      </c>
      <c r="E31" s="17" t="s">
        <v>12</v>
      </c>
      <c r="F31" s="17" t="s">
        <v>83</v>
      </c>
      <c r="G31" s="17" t="s">
        <v>11</v>
      </c>
      <c r="H31" s="17" t="s">
        <v>10</v>
      </c>
      <c r="I31" s="17" t="s">
        <v>19</v>
      </c>
      <c r="J31" s="20" t="s">
        <v>93</v>
      </c>
      <c r="K31" s="19">
        <f>K32</f>
        <v>349000</v>
      </c>
      <c r="L31" s="19">
        <f t="shared" ref="L31:M31" si="5">L32</f>
        <v>370500</v>
      </c>
      <c r="M31" s="19">
        <f t="shared" si="5"/>
        <v>508400</v>
      </c>
    </row>
    <row r="32" spans="1:26" ht="135" x14ac:dyDescent="0.2">
      <c r="A32" s="18" t="s">
        <v>46</v>
      </c>
      <c r="B32" s="17" t="s">
        <v>27</v>
      </c>
      <c r="C32" s="17" t="s">
        <v>20</v>
      </c>
      <c r="D32" s="17" t="s">
        <v>21</v>
      </c>
      <c r="E32" s="17" t="s">
        <v>12</v>
      </c>
      <c r="F32" s="17" t="s">
        <v>74</v>
      </c>
      <c r="G32" s="17" t="s">
        <v>11</v>
      </c>
      <c r="H32" s="17" t="s">
        <v>10</v>
      </c>
      <c r="I32" s="17" t="s">
        <v>19</v>
      </c>
      <c r="J32" s="21" t="s">
        <v>97</v>
      </c>
      <c r="K32" s="19">
        <v>349000</v>
      </c>
      <c r="L32" s="19">
        <v>370500</v>
      </c>
      <c r="M32" s="19">
        <v>508400</v>
      </c>
    </row>
    <row r="33" spans="1:21" ht="90" x14ac:dyDescent="0.2">
      <c r="A33" s="18" t="s">
        <v>140</v>
      </c>
      <c r="B33" s="17" t="s">
        <v>27</v>
      </c>
      <c r="C33" s="17" t="s">
        <v>20</v>
      </c>
      <c r="D33" s="17" t="s">
        <v>21</v>
      </c>
      <c r="E33" s="17" t="s">
        <v>12</v>
      </c>
      <c r="F33" s="17" t="s">
        <v>84</v>
      </c>
      <c r="G33" s="17" t="s">
        <v>11</v>
      </c>
      <c r="H33" s="17" t="s">
        <v>9</v>
      </c>
      <c r="I33" s="17" t="s">
        <v>19</v>
      </c>
      <c r="J33" s="20" t="s">
        <v>94</v>
      </c>
      <c r="K33" s="19">
        <f>K34</f>
        <v>-52900</v>
      </c>
      <c r="L33" s="19">
        <v>-54000</v>
      </c>
      <c r="M33" s="19">
        <v>-73700</v>
      </c>
    </row>
    <row r="34" spans="1:21" ht="135" x14ac:dyDescent="0.2">
      <c r="A34" s="18" t="s">
        <v>42</v>
      </c>
      <c r="B34" s="17" t="s">
        <v>27</v>
      </c>
      <c r="C34" s="17" t="s">
        <v>20</v>
      </c>
      <c r="D34" s="17" t="s">
        <v>21</v>
      </c>
      <c r="E34" s="17" t="s">
        <v>12</v>
      </c>
      <c r="F34" s="17" t="s">
        <v>75</v>
      </c>
      <c r="G34" s="17" t="s">
        <v>11</v>
      </c>
      <c r="H34" s="17" t="s">
        <v>10</v>
      </c>
      <c r="I34" s="17" t="s">
        <v>19</v>
      </c>
      <c r="J34" s="21" t="s">
        <v>98</v>
      </c>
      <c r="K34" s="19">
        <v>-52900</v>
      </c>
      <c r="L34" s="19">
        <v>-54000</v>
      </c>
      <c r="M34" s="19">
        <v>-73700</v>
      </c>
    </row>
    <row r="35" spans="1:21" s="7" customFormat="1" ht="15" x14ac:dyDescent="0.2">
      <c r="A35" s="18" t="s">
        <v>43</v>
      </c>
      <c r="B35" s="17" t="s">
        <v>27</v>
      </c>
      <c r="C35" s="17" t="s">
        <v>20</v>
      </c>
      <c r="D35" s="17" t="s">
        <v>120</v>
      </c>
      <c r="E35" s="17" t="s">
        <v>8</v>
      </c>
      <c r="F35" s="17" t="s">
        <v>9</v>
      </c>
      <c r="G35" s="17" t="s">
        <v>8</v>
      </c>
      <c r="H35" s="17" t="s">
        <v>10</v>
      </c>
      <c r="I35" s="17" t="s">
        <v>9</v>
      </c>
      <c r="J35" s="20" t="s">
        <v>121</v>
      </c>
      <c r="K35" s="22">
        <f>K36</f>
        <v>57282</v>
      </c>
      <c r="L35" s="22">
        <f t="shared" ref="L35:M36" si="6">L36</f>
        <v>0</v>
      </c>
      <c r="M35" s="22">
        <f t="shared" si="6"/>
        <v>0</v>
      </c>
    </row>
    <row r="36" spans="1:21" ht="15" x14ac:dyDescent="0.2">
      <c r="A36" s="18" t="s">
        <v>123</v>
      </c>
      <c r="B36" s="17" t="s">
        <v>27</v>
      </c>
      <c r="C36" s="17" t="s">
        <v>20</v>
      </c>
      <c r="D36" s="17" t="s">
        <v>120</v>
      </c>
      <c r="E36" s="17" t="s">
        <v>21</v>
      </c>
      <c r="F36" s="17" t="s">
        <v>9</v>
      </c>
      <c r="G36" s="17" t="s">
        <v>11</v>
      </c>
      <c r="H36" s="17" t="s">
        <v>10</v>
      </c>
      <c r="I36" s="17" t="s">
        <v>19</v>
      </c>
      <c r="J36" s="21" t="s">
        <v>122</v>
      </c>
      <c r="K36" s="22">
        <f>K37</f>
        <v>57282</v>
      </c>
      <c r="L36" s="22">
        <f t="shared" si="6"/>
        <v>0</v>
      </c>
      <c r="M36" s="22">
        <f t="shared" si="6"/>
        <v>0</v>
      </c>
      <c r="N36" s="39"/>
      <c r="O36" s="40"/>
      <c r="P36" s="40"/>
      <c r="Q36" s="40"/>
      <c r="R36" s="40"/>
      <c r="S36" s="40"/>
      <c r="T36" s="40"/>
      <c r="U36" s="40"/>
    </row>
    <row r="37" spans="1:21" ht="15" x14ac:dyDescent="0.2">
      <c r="A37" s="18" t="s">
        <v>141</v>
      </c>
      <c r="B37" s="17" t="s">
        <v>27</v>
      </c>
      <c r="C37" s="17" t="s">
        <v>20</v>
      </c>
      <c r="D37" s="17" t="s">
        <v>120</v>
      </c>
      <c r="E37" s="17" t="s">
        <v>21</v>
      </c>
      <c r="F37" s="17" t="s">
        <v>15</v>
      </c>
      <c r="G37" s="17" t="s">
        <v>11</v>
      </c>
      <c r="H37" s="17" t="s">
        <v>119</v>
      </c>
      <c r="I37" s="17" t="s">
        <v>19</v>
      </c>
      <c r="J37" s="20" t="s">
        <v>124</v>
      </c>
      <c r="K37" s="22">
        <v>57282</v>
      </c>
      <c r="L37" s="22">
        <v>0</v>
      </c>
      <c r="M37" s="22">
        <v>0</v>
      </c>
    </row>
    <row r="38" spans="1:21" s="6" customFormat="1" ht="15" x14ac:dyDescent="0.2">
      <c r="A38" s="18" t="s">
        <v>142</v>
      </c>
      <c r="B38" s="17" t="s">
        <v>27</v>
      </c>
      <c r="C38" s="17" t="s">
        <v>20</v>
      </c>
      <c r="D38" s="17" t="s">
        <v>13</v>
      </c>
      <c r="E38" s="17" t="s">
        <v>8</v>
      </c>
      <c r="F38" s="17" t="s">
        <v>9</v>
      </c>
      <c r="G38" s="17" t="s">
        <v>8</v>
      </c>
      <c r="H38" s="17" t="s">
        <v>10</v>
      </c>
      <c r="I38" s="17" t="s">
        <v>9</v>
      </c>
      <c r="J38" s="20" t="s">
        <v>59</v>
      </c>
      <c r="K38" s="19">
        <f>K39+K41</f>
        <v>511100</v>
      </c>
      <c r="L38" s="19">
        <f t="shared" ref="L38:M38" si="7">L39+L41</f>
        <v>562200</v>
      </c>
      <c r="M38" s="19">
        <f t="shared" si="7"/>
        <v>618400</v>
      </c>
    </row>
    <row r="39" spans="1:21" s="4" customFormat="1" ht="15" x14ac:dyDescent="0.2">
      <c r="A39" s="18" t="s">
        <v>125</v>
      </c>
      <c r="B39" s="17" t="s">
        <v>27</v>
      </c>
      <c r="C39" s="17" t="s">
        <v>20</v>
      </c>
      <c r="D39" s="17" t="s">
        <v>13</v>
      </c>
      <c r="E39" s="17" t="s">
        <v>11</v>
      </c>
      <c r="F39" s="17" t="s">
        <v>14</v>
      </c>
      <c r="G39" s="17" t="s">
        <v>17</v>
      </c>
      <c r="H39" s="17" t="s">
        <v>10</v>
      </c>
      <c r="I39" s="17" t="s">
        <v>19</v>
      </c>
      <c r="J39" s="21" t="s">
        <v>86</v>
      </c>
      <c r="K39" s="19">
        <f>K40</f>
        <v>182900</v>
      </c>
      <c r="L39" s="19">
        <f t="shared" ref="L39:M39" si="8">L40</f>
        <v>201200</v>
      </c>
      <c r="M39" s="19">
        <f t="shared" si="8"/>
        <v>221300</v>
      </c>
      <c r="N39" s="39"/>
      <c r="O39" s="40"/>
      <c r="P39" s="40"/>
      <c r="Q39" s="40"/>
      <c r="R39" s="40"/>
      <c r="S39" s="40"/>
      <c r="T39" s="40"/>
      <c r="U39" s="40"/>
    </row>
    <row r="40" spans="1:21" ht="48" customHeight="1" x14ac:dyDescent="0.2">
      <c r="A40" s="18" t="s">
        <v>143</v>
      </c>
      <c r="B40" s="17">
        <v>182</v>
      </c>
      <c r="C40" s="17">
        <v>1</v>
      </c>
      <c r="D40" s="17" t="s">
        <v>13</v>
      </c>
      <c r="E40" s="23" t="s">
        <v>11</v>
      </c>
      <c r="F40" s="17" t="s">
        <v>14</v>
      </c>
      <c r="G40" s="17">
        <v>10</v>
      </c>
      <c r="H40" s="17" t="s">
        <v>10</v>
      </c>
      <c r="I40" s="17">
        <v>110</v>
      </c>
      <c r="J40" s="21" t="s">
        <v>87</v>
      </c>
      <c r="K40" s="19">
        <v>182900</v>
      </c>
      <c r="L40" s="19">
        <v>201200</v>
      </c>
      <c r="M40" s="19">
        <v>221300</v>
      </c>
      <c r="O40" s="41"/>
      <c r="P40" s="41"/>
      <c r="Q40" s="41"/>
      <c r="R40" s="41"/>
    </row>
    <row r="41" spans="1:21" s="4" customFormat="1" ht="15" x14ac:dyDescent="0.2">
      <c r="A41" s="18" t="s">
        <v>144</v>
      </c>
      <c r="B41" s="17" t="s">
        <v>27</v>
      </c>
      <c r="C41" s="17" t="s">
        <v>20</v>
      </c>
      <c r="D41" s="17" t="s">
        <v>13</v>
      </c>
      <c r="E41" s="17" t="s">
        <v>13</v>
      </c>
      <c r="F41" s="17" t="s">
        <v>9</v>
      </c>
      <c r="G41" s="17" t="s">
        <v>8</v>
      </c>
      <c r="H41" s="17" t="s">
        <v>10</v>
      </c>
      <c r="I41" s="17" t="s">
        <v>9</v>
      </c>
      <c r="J41" s="24" t="s">
        <v>60</v>
      </c>
      <c r="K41" s="19">
        <f>K42+K44</f>
        <v>328200</v>
      </c>
      <c r="L41" s="19">
        <f t="shared" ref="L41:M41" si="9">L42+L44</f>
        <v>361000</v>
      </c>
      <c r="M41" s="19">
        <f t="shared" si="9"/>
        <v>397100</v>
      </c>
      <c r="N41" s="39"/>
      <c r="O41" s="40"/>
      <c r="P41" s="40"/>
      <c r="Q41" s="40"/>
      <c r="R41" s="40"/>
      <c r="S41" s="40"/>
      <c r="T41" s="40"/>
      <c r="U41" s="40"/>
    </row>
    <row r="42" spans="1:21" ht="15" x14ac:dyDescent="0.2">
      <c r="A42" s="18" t="s">
        <v>145</v>
      </c>
      <c r="B42" s="17" t="s">
        <v>27</v>
      </c>
      <c r="C42" s="17" t="s">
        <v>20</v>
      </c>
      <c r="D42" s="17" t="s">
        <v>13</v>
      </c>
      <c r="E42" s="17" t="s">
        <v>13</v>
      </c>
      <c r="F42" s="17" t="s">
        <v>14</v>
      </c>
      <c r="G42" s="17" t="s">
        <v>8</v>
      </c>
      <c r="H42" s="17" t="s">
        <v>10</v>
      </c>
      <c r="I42" s="17" t="s">
        <v>19</v>
      </c>
      <c r="J42" s="21" t="s">
        <v>88</v>
      </c>
      <c r="K42" s="19">
        <f>K43</f>
        <v>60000</v>
      </c>
      <c r="L42" s="19">
        <f t="shared" ref="L42:M42" si="10">L43</f>
        <v>66000</v>
      </c>
      <c r="M42" s="19">
        <f t="shared" si="10"/>
        <v>72600</v>
      </c>
    </row>
    <row r="43" spans="1:21" ht="45" x14ac:dyDescent="0.2">
      <c r="A43" s="18" t="s">
        <v>146</v>
      </c>
      <c r="B43" s="17">
        <v>182</v>
      </c>
      <c r="C43" s="17">
        <v>1</v>
      </c>
      <c r="D43" s="17" t="s">
        <v>13</v>
      </c>
      <c r="E43" s="23" t="s">
        <v>13</v>
      </c>
      <c r="F43" s="17" t="s">
        <v>47</v>
      </c>
      <c r="G43" s="17">
        <v>10</v>
      </c>
      <c r="H43" s="17" t="s">
        <v>10</v>
      </c>
      <c r="I43" s="17">
        <v>110</v>
      </c>
      <c r="J43" s="21" t="s">
        <v>49</v>
      </c>
      <c r="K43" s="19">
        <v>60000</v>
      </c>
      <c r="L43" s="19">
        <v>66000</v>
      </c>
      <c r="M43" s="19">
        <v>72600</v>
      </c>
    </row>
    <row r="44" spans="1:21" s="4" customFormat="1" ht="15" x14ac:dyDescent="0.2">
      <c r="A44" s="18" t="s">
        <v>147</v>
      </c>
      <c r="B44" s="17" t="s">
        <v>27</v>
      </c>
      <c r="C44" s="17" t="s">
        <v>20</v>
      </c>
      <c r="D44" s="17" t="s">
        <v>13</v>
      </c>
      <c r="E44" s="17" t="s">
        <v>13</v>
      </c>
      <c r="F44" s="17" t="s">
        <v>114</v>
      </c>
      <c r="G44" s="17" t="s">
        <v>8</v>
      </c>
      <c r="H44" s="17" t="s">
        <v>10</v>
      </c>
      <c r="I44" s="17" t="s">
        <v>9</v>
      </c>
      <c r="J44" s="21" t="s">
        <v>89</v>
      </c>
      <c r="K44" s="19">
        <f>K45</f>
        <v>268200</v>
      </c>
      <c r="L44" s="19">
        <f t="shared" ref="L44:M44" si="11">L45</f>
        <v>295000</v>
      </c>
      <c r="M44" s="19">
        <f t="shared" si="11"/>
        <v>324500</v>
      </c>
    </row>
    <row r="45" spans="1:21" ht="45" x14ac:dyDescent="0.2">
      <c r="A45" s="18" t="s">
        <v>148</v>
      </c>
      <c r="B45" s="17">
        <v>182</v>
      </c>
      <c r="C45" s="17">
        <v>1</v>
      </c>
      <c r="D45" s="17" t="s">
        <v>13</v>
      </c>
      <c r="E45" s="23" t="s">
        <v>13</v>
      </c>
      <c r="F45" s="17" t="s">
        <v>48</v>
      </c>
      <c r="G45" s="17">
        <v>10</v>
      </c>
      <c r="H45" s="17" t="s">
        <v>10</v>
      </c>
      <c r="I45" s="17" t="s">
        <v>19</v>
      </c>
      <c r="J45" s="21" t="s">
        <v>90</v>
      </c>
      <c r="K45" s="19">
        <v>268200</v>
      </c>
      <c r="L45" s="19">
        <v>295000</v>
      </c>
      <c r="M45" s="19">
        <v>324500</v>
      </c>
    </row>
    <row r="46" spans="1:21" s="6" customFormat="1" ht="15" x14ac:dyDescent="0.2">
      <c r="A46" s="18" t="s">
        <v>149</v>
      </c>
      <c r="B46" s="17" t="s">
        <v>9</v>
      </c>
      <c r="C46" s="17" t="s">
        <v>20</v>
      </c>
      <c r="D46" s="17" t="s">
        <v>33</v>
      </c>
      <c r="E46" s="17" t="s">
        <v>8</v>
      </c>
      <c r="F46" s="17" t="s">
        <v>9</v>
      </c>
      <c r="G46" s="17" t="s">
        <v>8</v>
      </c>
      <c r="H46" s="17" t="s">
        <v>10</v>
      </c>
      <c r="I46" s="17" t="s">
        <v>9</v>
      </c>
      <c r="J46" s="24" t="s">
        <v>61</v>
      </c>
      <c r="K46" s="19">
        <f>K47</f>
        <v>1000</v>
      </c>
      <c r="L46" s="19">
        <f t="shared" ref="L46:M46" si="12">L47</f>
        <v>1000</v>
      </c>
      <c r="M46" s="19">
        <f t="shared" si="12"/>
        <v>1000</v>
      </c>
    </row>
    <row r="47" spans="1:21" s="4" customFormat="1" ht="60" x14ac:dyDescent="0.2">
      <c r="A47" s="18" t="s">
        <v>150</v>
      </c>
      <c r="B47" s="17" t="s">
        <v>9</v>
      </c>
      <c r="C47" s="17" t="s">
        <v>20</v>
      </c>
      <c r="D47" s="17" t="s">
        <v>33</v>
      </c>
      <c r="E47" s="17" t="s">
        <v>18</v>
      </c>
      <c r="F47" s="17" t="s">
        <v>9</v>
      </c>
      <c r="G47" s="17" t="s">
        <v>11</v>
      </c>
      <c r="H47" s="17" t="s">
        <v>10</v>
      </c>
      <c r="I47" s="17" t="s">
        <v>19</v>
      </c>
      <c r="J47" s="21" t="s">
        <v>100</v>
      </c>
      <c r="K47" s="19">
        <f>K48</f>
        <v>1000</v>
      </c>
      <c r="L47" s="19">
        <f t="shared" ref="L47:M47" si="13">L48</f>
        <v>1000</v>
      </c>
      <c r="M47" s="19">
        <f t="shared" si="13"/>
        <v>1000</v>
      </c>
    </row>
    <row r="48" spans="1:21" ht="90" x14ac:dyDescent="0.2">
      <c r="A48" s="18" t="s">
        <v>127</v>
      </c>
      <c r="B48" s="17" t="s">
        <v>45</v>
      </c>
      <c r="C48" s="17" t="s">
        <v>20</v>
      </c>
      <c r="D48" s="17" t="s">
        <v>33</v>
      </c>
      <c r="E48" s="17" t="s">
        <v>18</v>
      </c>
      <c r="F48" s="17" t="s">
        <v>16</v>
      </c>
      <c r="G48" s="17" t="s">
        <v>11</v>
      </c>
      <c r="H48" s="17" t="s">
        <v>10</v>
      </c>
      <c r="I48" s="17" t="s">
        <v>19</v>
      </c>
      <c r="J48" s="24" t="s">
        <v>2</v>
      </c>
      <c r="K48" s="19">
        <v>1000</v>
      </c>
      <c r="L48" s="19">
        <v>1000</v>
      </c>
      <c r="M48" s="19">
        <v>1000</v>
      </c>
    </row>
    <row r="49" spans="1:13" s="6" customFormat="1" ht="45" x14ac:dyDescent="0.2">
      <c r="A49" s="18" t="s">
        <v>63</v>
      </c>
      <c r="B49" s="17" t="s">
        <v>9</v>
      </c>
      <c r="C49" s="17" t="s">
        <v>20</v>
      </c>
      <c r="D49" s="17" t="s">
        <v>41</v>
      </c>
      <c r="E49" s="17" t="s">
        <v>8</v>
      </c>
      <c r="F49" s="17" t="s">
        <v>9</v>
      </c>
      <c r="G49" s="17" t="s">
        <v>8</v>
      </c>
      <c r="H49" s="17" t="s">
        <v>10</v>
      </c>
      <c r="I49" s="17" t="s">
        <v>9</v>
      </c>
      <c r="J49" s="24" t="s">
        <v>69</v>
      </c>
      <c r="K49" s="19">
        <f>K50</f>
        <v>420000</v>
      </c>
      <c r="L49" s="19">
        <f t="shared" ref="L49:M49" si="14">L50</f>
        <v>166900</v>
      </c>
      <c r="M49" s="19">
        <f t="shared" si="14"/>
        <v>166900</v>
      </c>
    </row>
    <row r="50" spans="1:13" ht="90" x14ac:dyDescent="0.2">
      <c r="A50" s="18" t="s">
        <v>151</v>
      </c>
      <c r="B50" s="17" t="s">
        <v>9</v>
      </c>
      <c r="C50" s="17" t="s">
        <v>20</v>
      </c>
      <c r="D50" s="17" t="s">
        <v>41</v>
      </c>
      <c r="E50" s="17" t="s">
        <v>65</v>
      </c>
      <c r="F50" s="17" t="s">
        <v>114</v>
      </c>
      <c r="G50" s="17" t="s">
        <v>8</v>
      </c>
      <c r="H50" s="17" t="s">
        <v>9</v>
      </c>
      <c r="I50" s="17" t="s">
        <v>67</v>
      </c>
      <c r="J50" s="21" t="s">
        <v>101</v>
      </c>
      <c r="K50" s="19">
        <f>K51</f>
        <v>420000</v>
      </c>
      <c r="L50" s="19">
        <f t="shared" ref="L50:M50" si="15">L51</f>
        <v>166900</v>
      </c>
      <c r="M50" s="19">
        <f t="shared" si="15"/>
        <v>166900</v>
      </c>
    </row>
    <row r="51" spans="1:13" ht="90" x14ac:dyDescent="0.2">
      <c r="A51" s="18" t="s">
        <v>152</v>
      </c>
      <c r="B51" s="17" t="s">
        <v>45</v>
      </c>
      <c r="C51" s="17" t="s">
        <v>20</v>
      </c>
      <c r="D51" s="17" t="s">
        <v>41</v>
      </c>
      <c r="E51" s="17" t="s">
        <v>65</v>
      </c>
      <c r="F51" s="17" t="s">
        <v>66</v>
      </c>
      <c r="G51" s="17" t="s">
        <v>17</v>
      </c>
      <c r="H51" s="17" t="s">
        <v>10</v>
      </c>
      <c r="I51" s="17" t="s">
        <v>67</v>
      </c>
      <c r="J51" s="24" t="s">
        <v>68</v>
      </c>
      <c r="K51" s="19">
        <v>420000</v>
      </c>
      <c r="L51" s="19">
        <v>166900</v>
      </c>
      <c r="M51" s="19">
        <v>166900</v>
      </c>
    </row>
    <row r="52" spans="1:13" s="7" customFormat="1" ht="15" x14ac:dyDescent="0.2">
      <c r="A52" s="18" t="s">
        <v>153</v>
      </c>
      <c r="B52" s="17" t="s">
        <v>9</v>
      </c>
      <c r="C52" s="17" t="s">
        <v>30</v>
      </c>
      <c r="D52" s="17" t="s">
        <v>8</v>
      </c>
      <c r="E52" s="17" t="s">
        <v>8</v>
      </c>
      <c r="F52" s="17" t="s">
        <v>9</v>
      </c>
      <c r="G52" s="17" t="s">
        <v>8</v>
      </c>
      <c r="H52" s="17" t="s">
        <v>10</v>
      </c>
      <c r="I52" s="17" t="s">
        <v>9</v>
      </c>
      <c r="J52" s="24" t="s">
        <v>44</v>
      </c>
      <c r="K52" s="19">
        <f>K53</f>
        <v>18375742.800000001</v>
      </c>
      <c r="L52" s="19">
        <f>L53</f>
        <v>13395320</v>
      </c>
      <c r="M52" s="19">
        <f>M53</f>
        <v>13332060</v>
      </c>
    </row>
    <row r="53" spans="1:13" s="6" customFormat="1" ht="45" x14ac:dyDescent="0.2">
      <c r="A53" s="18" t="s">
        <v>154</v>
      </c>
      <c r="B53" s="17" t="s">
        <v>9</v>
      </c>
      <c r="C53" s="17" t="s">
        <v>30</v>
      </c>
      <c r="D53" s="17" t="s">
        <v>12</v>
      </c>
      <c r="E53" s="17" t="s">
        <v>8</v>
      </c>
      <c r="F53" s="17" t="s">
        <v>9</v>
      </c>
      <c r="G53" s="17" t="s">
        <v>8</v>
      </c>
      <c r="H53" s="17" t="s">
        <v>10</v>
      </c>
      <c r="I53" s="17" t="s">
        <v>9</v>
      </c>
      <c r="J53" s="21" t="s">
        <v>113</v>
      </c>
      <c r="K53" s="19">
        <f>K54+K59+K62+K67</f>
        <v>18375742.800000001</v>
      </c>
      <c r="L53" s="19">
        <f t="shared" ref="L53:M53" si="16">L54+L59+L62+L67</f>
        <v>13395320</v>
      </c>
      <c r="M53" s="19">
        <f t="shared" si="16"/>
        <v>13332060</v>
      </c>
    </row>
    <row r="54" spans="1:13" s="7" customFormat="1" ht="30" x14ac:dyDescent="0.2">
      <c r="A54" s="18" t="s">
        <v>54</v>
      </c>
      <c r="B54" s="17" t="s">
        <v>9</v>
      </c>
      <c r="C54" s="17" t="s">
        <v>30</v>
      </c>
      <c r="D54" s="17" t="s">
        <v>12</v>
      </c>
      <c r="E54" s="17" t="s">
        <v>11</v>
      </c>
      <c r="F54" s="17" t="s">
        <v>9</v>
      </c>
      <c r="G54" s="17" t="s">
        <v>8</v>
      </c>
      <c r="H54" s="17" t="s">
        <v>10</v>
      </c>
      <c r="I54" s="17" t="s">
        <v>70</v>
      </c>
      <c r="J54" s="24" t="s">
        <v>62</v>
      </c>
      <c r="K54" s="19">
        <f>K55+K57</f>
        <v>5312000</v>
      </c>
      <c r="L54" s="19">
        <f t="shared" ref="L54:M54" si="17">L55+L57</f>
        <v>4959060</v>
      </c>
      <c r="M54" s="19">
        <f t="shared" si="17"/>
        <v>4959060</v>
      </c>
    </row>
    <row r="55" spans="1:13" ht="30" x14ac:dyDescent="0.2">
      <c r="A55" s="18" t="s">
        <v>155</v>
      </c>
      <c r="B55" s="17" t="s">
        <v>45</v>
      </c>
      <c r="C55" s="17" t="s">
        <v>30</v>
      </c>
      <c r="D55" s="17" t="s">
        <v>12</v>
      </c>
      <c r="E55" s="17" t="s">
        <v>42</v>
      </c>
      <c r="F55" s="17" t="s">
        <v>23</v>
      </c>
      <c r="G55" s="17" t="s">
        <v>8</v>
      </c>
      <c r="H55" s="17" t="s">
        <v>10</v>
      </c>
      <c r="I55" s="17" t="s">
        <v>70</v>
      </c>
      <c r="J55" s="21" t="s">
        <v>102</v>
      </c>
      <c r="K55" s="19">
        <f>K56</f>
        <v>1764700</v>
      </c>
      <c r="L55" s="19">
        <f t="shared" ref="L55:M55" si="18">L56</f>
        <v>1411760</v>
      </c>
      <c r="M55" s="19">
        <f t="shared" si="18"/>
        <v>1411760</v>
      </c>
    </row>
    <row r="56" spans="1:13" ht="45" x14ac:dyDescent="0.2">
      <c r="A56" s="18" t="s">
        <v>156</v>
      </c>
      <c r="B56" s="17" t="s">
        <v>45</v>
      </c>
      <c r="C56" s="17">
        <v>2</v>
      </c>
      <c r="D56" s="17" t="s">
        <v>12</v>
      </c>
      <c r="E56" s="23" t="s">
        <v>42</v>
      </c>
      <c r="F56" s="17" t="s">
        <v>23</v>
      </c>
      <c r="G56" s="17" t="s">
        <v>17</v>
      </c>
      <c r="H56" s="17" t="s">
        <v>10</v>
      </c>
      <c r="I56" s="17" t="s">
        <v>70</v>
      </c>
      <c r="J56" s="20" t="s">
        <v>117</v>
      </c>
      <c r="K56" s="19">
        <v>1764700</v>
      </c>
      <c r="L56" s="19">
        <v>1411760</v>
      </c>
      <c r="M56" s="19">
        <v>1411760</v>
      </c>
    </row>
    <row r="57" spans="1:13" ht="60" x14ac:dyDescent="0.2">
      <c r="A57" s="18" t="s">
        <v>157</v>
      </c>
      <c r="B57" s="17" t="s">
        <v>9</v>
      </c>
      <c r="C57" s="17" t="s">
        <v>30</v>
      </c>
      <c r="D57" s="17" t="s">
        <v>12</v>
      </c>
      <c r="E57" s="17" t="s">
        <v>43</v>
      </c>
      <c r="F57" s="17" t="s">
        <v>23</v>
      </c>
      <c r="G57" s="17" t="s">
        <v>8</v>
      </c>
      <c r="H57" s="17" t="s">
        <v>10</v>
      </c>
      <c r="I57" s="17" t="s">
        <v>70</v>
      </c>
      <c r="J57" s="21" t="s">
        <v>103</v>
      </c>
      <c r="K57" s="19">
        <f>K58</f>
        <v>3547300</v>
      </c>
      <c r="L57" s="19">
        <f t="shared" ref="L57:M57" si="19">L58</f>
        <v>3547300</v>
      </c>
      <c r="M57" s="19">
        <f t="shared" si="19"/>
        <v>3547300</v>
      </c>
    </row>
    <row r="58" spans="1:13" ht="45" x14ac:dyDescent="0.2">
      <c r="A58" s="18" t="s">
        <v>158</v>
      </c>
      <c r="B58" s="17" t="s">
        <v>45</v>
      </c>
      <c r="C58" s="17">
        <v>2</v>
      </c>
      <c r="D58" s="17" t="s">
        <v>12</v>
      </c>
      <c r="E58" s="23" t="s">
        <v>43</v>
      </c>
      <c r="F58" s="17" t="s">
        <v>23</v>
      </c>
      <c r="G58" s="17" t="s">
        <v>17</v>
      </c>
      <c r="H58" s="17" t="s">
        <v>10</v>
      </c>
      <c r="I58" s="17" t="s">
        <v>70</v>
      </c>
      <c r="J58" s="24" t="s">
        <v>71</v>
      </c>
      <c r="K58" s="19">
        <v>3547300</v>
      </c>
      <c r="L58" s="19">
        <v>3547300</v>
      </c>
      <c r="M58" s="19">
        <v>3547300</v>
      </c>
    </row>
    <row r="59" spans="1:13" s="7" customFormat="1" ht="30" x14ac:dyDescent="0.2">
      <c r="A59" s="18" t="s">
        <v>79</v>
      </c>
      <c r="B59" s="17" t="s">
        <v>9</v>
      </c>
      <c r="C59" s="17" t="s">
        <v>30</v>
      </c>
      <c r="D59" s="17" t="s">
        <v>12</v>
      </c>
      <c r="E59" s="17" t="s">
        <v>125</v>
      </c>
      <c r="F59" s="17" t="s">
        <v>9</v>
      </c>
      <c r="G59" s="17" t="s">
        <v>8</v>
      </c>
      <c r="H59" s="17" t="s">
        <v>10</v>
      </c>
      <c r="I59" s="17" t="s">
        <v>70</v>
      </c>
      <c r="J59" s="25" t="s">
        <v>126</v>
      </c>
      <c r="K59" s="19">
        <f>K61</f>
        <v>1154000</v>
      </c>
      <c r="L59" s="19">
        <f>L61</f>
        <v>0</v>
      </c>
      <c r="M59" s="19">
        <f t="shared" ref="M59" si="20">M61</f>
        <v>0</v>
      </c>
    </row>
    <row r="60" spans="1:13" ht="15" x14ac:dyDescent="0.2">
      <c r="A60" s="18" t="s">
        <v>159</v>
      </c>
      <c r="B60" s="17" t="s">
        <v>9</v>
      </c>
      <c r="C60" s="17" t="s">
        <v>30</v>
      </c>
      <c r="D60" s="17" t="s">
        <v>12</v>
      </c>
      <c r="E60" s="17" t="s">
        <v>127</v>
      </c>
      <c r="F60" s="17" t="s">
        <v>24</v>
      </c>
      <c r="G60" s="17" t="s">
        <v>17</v>
      </c>
      <c r="H60" s="17" t="s">
        <v>10</v>
      </c>
      <c r="I60" s="17" t="s">
        <v>70</v>
      </c>
      <c r="J60" s="21" t="s">
        <v>130</v>
      </c>
      <c r="K60" s="19">
        <f>K61</f>
        <v>1154000</v>
      </c>
      <c r="L60" s="19">
        <f>L61</f>
        <v>0</v>
      </c>
      <c r="M60" s="19">
        <f>M61</f>
        <v>0</v>
      </c>
    </row>
    <row r="61" spans="1:13" s="4" customFormat="1" ht="75" x14ac:dyDescent="0.2">
      <c r="A61" s="18" t="s">
        <v>160</v>
      </c>
      <c r="B61" s="17" t="s">
        <v>45</v>
      </c>
      <c r="C61" s="17" t="s">
        <v>30</v>
      </c>
      <c r="D61" s="17" t="s">
        <v>12</v>
      </c>
      <c r="E61" s="17" t="s">
        <v>127</v>
      </c>
      <c r="F61" s="17" t="s">
        <v>24</v>
      </c>
      <c r="G61" s="17" t="s">
        <v>17</v>
      </c>
      <c r="H61" s="17" t="s">
        <v>128</v>
      </c>
      <c r="I61" s="17" t="s">
        <v>70</v>
      </c>
      <c r="J61" s="24" t="s">
        <v>129</v>
      </c>
      <c r="K61" s="19">
        <v>1154000</v>
      </c>
      <c r="L61" s="19">
        <v>0</v>
      </c>
      <c r="M61" s="19">
        <v>0</v>
      </c>
    </row>
    <row r="62" spans="1:13" s="6" customFormat="1" ht="30" x14ac:dyDescent="0.2">
      <c r="A62" s="18" t="s">
        <v>161</v>
      </c>
      <c r="B62" s="17" t="s">
        <v>9</v>
      </c>
      <c r="C62" s="17" t="s">
        <v>30</v>
      </c>
      <c r="D62" s="17" t="s">
        <v>12</v>
      </c>
      <c r="E62" s="17" t="s">
        <v>63</v>
      </c>
      <c r="F62" s="17" t="s">
        <v>9</v>
      </c>
      <c r="G62" s="17" t="s">
        <v>8</v>
      </c>
      <c r="H62" s="17" t="s">
        <v>10</v>
      </c>
      <c r="I62" s="17" t="s">
        <v>70</v>
      </c>
      <c r="J62" s="25" t="s">
        <v>116</v>
      </c>
      <c r="K62" s="19">
        <f>K63+K65</f>
        <v>268271</v>
      </c>
      <c r="L62" s="19">
        <f>L63+L65</f>
        <v>291170</v>
      </c>
      <c r="M62" s="19">
        <f>M63+M65</f>
        <v>301950</v>
      </c>
    </row>
    <row r="63" spans="1:13" ht="45" x14ac:dyDescent="0.2">
      <c r="A63" s="18" t="s">
        <v>162</v>
      </c>
      <c r="B63" s="17" t="s">
        <v>9</v>
      </c>
      <c r="C63" s="17" t="s">
        <v>30</v>
      </c>
      <c r="D63" s="17" t="s">
        <v>12</v>
      </c>
      <c r="E63" s="17" t="s">
        <v>63</v>
      </c>
      <c r="F63" s="17" t="s">
        <v>64</v>
      </c>
      <c r="G63" s="17" t="s">
        <v>17</v>
      </c>
      <c r="H63" s="17" t="s">
        <v>10</v>
      </c>
      <c r="I63" s="17" t="s">
        <v>70</v>
      </c>
      <c r="J63" s="21" t="s">
        <v>104</v>
      </c>
      <c r="K63" s="19">
        <f>K64</f>
        <v>8340</v>
      </c>
      <c r="L63" s="19">
        <f>L64</f>
        <v>7400</v>
      </c>
      <c r="M63" s="19">
        <f>M64</f>
        <v>7400</v>
      </c>
    </row>
    <row r="64" spans="1:13" ht="60" x14ac:dyDescent="0.2">
      <c r="A64" s="18" t="s">
        <v>163</v>
      </c>
      <c r="B64" s="17" t="s">
        <v>45</v>
      </c>
      <c r="C64" s="17" t="s">
        <v>30</v>
      </c>
      <c r="D64" s="17" t="s">
        <v>12</v>
      </c>
      <c r="E64" s="17" t="s">
        <v>63</v>
      </c>
      <c r="F64" s="17" t="s">
        <v>64</v>
      </c>
      <c r="G64" s="17" t="s">
        <v>17</v>
      </c>
      <c r="H64" s="17" t="s">
        <v>36</v>
      </c>
      <c r="I64" s="17" t="s">
        <v>70</v>
      </c>
      <c r="J64" s="24" t="s">
        <v>115</v>
      </c>
      <c r="K64" s="19">
        <v>8340</v>
      </c>
      <c r="L64" s="19">
        <v>7400</v>
      </c>
      <c r="M64" s="19">
        <v>7400</v>
      </c>
    </row>
    <row r="65" spans="1:13" ht="45" x14ac:dyDescent="0.2">
      <c r="A65" s="18" t="s">
        <v>164</v>
      </c>
      <c r="B65" s="17" t="s">
        <v>9</v>
      </c>
      <c r="C65" s="17" t="s">
        <v>30</v>
      </c>
      <c r="D65" s="17" t="s">
        <v>12</v>
      </c>
      <c r="E65" s="17" t="s">
        <v>54</v>
      </c>
      <c r="F65" s="17" t="s">
        <v>55</v>
      </c>
      <c r="G65" s="17" t="s">
        <v>8</v>
      </c>
      <c r="H65" s="17" t="s">
        <v>9</v>
      </c>
      <c r="I65" s="17" t="s">
        <v>70</v>
      </c>
      <c r="J65" s="21" t="s">
        <v>105</v>
      </c>
      <c r="K65" s="19">
        <f>K66</f>
        <v>259931</v>
      </c>
      <c r="L65" s="19">
        <f>L66</f>
        <v>283770</v>
      </c>
      <c r="M65" s="19">
        <f>M66</f>
        <v>294550</v>
      </c>
    </row>
    <row r="66" spans="1:13" ht="60" x14ac:dyDescent="0.2">
      <c r="A66" s="18" t="s">
        <v>165</v>
      </c>
      <c r="B66" s="17" t="s">
        <v>45</v>
      </c>
      <c r="C66" s="17">
        <v>2</v>
      </c>
      <c r="D66" s="17" t="s">
        <v>12</v>
      </c>
      <c r="E66" s="23" t="s">
        <v>54</v>
      </c>
      <c r="F66" s="17" t="s">
        <v>55</v>
      </c>
      <c r="G66" s="17" t="s">
        <v>17</v>
      </c>
      <c r="H66" s="17" t="s">
        <v>10</v>
      </c>
      <c r="I66" s="17" t="s">
        <v>70</v>
      </c>
      <c r="J66" s="24" t="s">
        <v>57</v>
      </c>
      <c r="K66" s="19">
        <v>259931</v>
      </c>
      <c r="L66" s="19">
        <v>283770</v>
      </c>
      <c r="M66" s="19">
        <v>294550</v>
      </c>
    </row>
    <row r="67" spans="1:13" s="6" customFormat="1" ht="15" x14ac:dyDescent="0.2">
      <c r="A67" s="18" t="s">
        <v>166</v>
      </c>
      <c r="B67" s="17" t="s">
        <v>9</v>
      </c>
      <c r="C67" s="17" t="s">
        <v>30</v>
      </c>
      <c r="D67" s="17" t="s">
        <v>12</v>
      </c>
      <c r="E67" s="17" t="s">
        <v>79</v>
      </c>
      <c r="F67" s="17" t="s">
        <v>9</v>
      </c>
      <c r="G67" s="17" t="s">
        <v>8</v>
      </c>
      <c r="H67" s="17" t="s">
        <v>10</v>
      </c>
      <c r="I67" s="17" t="s">
        <v>70</v>
      </c>
      <c r="J67" s="21" t="s">
        <v>106</v>
      </c>
      <c r="K67" s="19">
        <f>K68+K70</f>
        <v>11641471.800000001</v>
      </c>
      <c r="L67" s="19">
        <f t="shared" ref="L67:M67" si="21">L68+L70</f>
        <v>8145090</v>
      </c>
      <c r="M67" s="19">
        <f t="shared" si="21"/>
        <v>8071050</v>
      </c>
    </row>
    <row r="68" spans="1:13" ht="75" x14ac:dyDescent="0.2">
      <c r="A68" s="18" t="s">
        <v>56</v>
      </c>
      <c r="B68" s="17" t="s">
        <v>9</v>
      </c>
      <c r="C68" s="17" t="s">
        <v>30</v>
      </c>
      <c r="D68" s="17" t="s">
        <v>12</v>
      </c>
      <c r="E68" s="17" t="s">
        <v>79</v>
      </c>
      <c r="F68" s="17" t="s">
        <v>80</v>
      </c>
      <c r="G68" s="17" t="s">
        <v>8</v>
      </c>
      <c r="H68" s="17" t="s">
        <v>10</v>
      </c>
      <c r="I68" s="17" t="s">
        <v>70</v>
      </c>
      <c r="J68" s="21" t="s">
        <v>107</v>
      </c>
      <c r="K68" s="19">
        <f>K69</f>
        <v>501940</v>
      </c>
      <c r="L68" s="19">
        <f t="shared" ref="L68:M68" si="22">L69</f>
        <v>501940</v>
      </c>
      <c r="M68" s="19">
        <f t="shared" si="22"/>
        <v>501940</v>
      </c>
    </row>
    <row r="69" spans="1:13" ht="105" x14ac:dyDescent="0.2">
      <c r="A69" s="18" t="s">
        <v>167</v>
      </c>
      <c r="B69" s="17" t="s">
        <v>45</v>
      </c>
      <c r="C69" s="17" t="s">
        <v>30</v>
      </c>
      <c r="D69" s="17" t="s">
        <v>12</v>
      </c>
      <c r="E69" s="17" t="s">
        <v>79</v>
      </c>
      <c r="F69" s="17" t="s">
        <v>80</v>
      </c>
      <c r="G69" s="17" t="s">
        <v>17</v>
      </c>
      <c r="H69" s="17" t="s">
        <v>78</v>
      </c>
      <c r="I69" s="17" t="s">
        <v>70</v>
      </c>
      <c r="J69" s="21" t="s">
        <v>108</v>
      </c>
      <c r="K69" s="19">
        <v>501940</v>
      </c>
      <c r="L69" s="19">
        <v>501940</v>
      </c>
      <c r="M69" s="19">
        <v>501940</v>
      </c>
    </row>
    <row r="70" spans="1:13" ht="30" x14ac:dyDescent="0.2">
      <c r="A70" s="18" t="s">
        <v>168</v>
      </c>
      <c r="B70" s="17" t="s">
        <v>9</v>
      </c>
      <c r="C70" s="17" t="s">
        <v>30</v>
      </c>
      <c r="D70" s="17" t="s">
        <v>12</v>
      </c>
      <c r="E70" s="17" t="s">
        <v>56</v>
      </c>
      <c r="F70" s="17" t="s">
        <v>24</v>
      </c>
      <c r="G70" s="17" t="s">
        <v>8</v>
      </c>
      <c r="H70" s="17" t="s">
        <v>10</v>
      </c>
      <c r="I70" s="17" t="s">
        <v>70</v>
      </c>
      <c r="J70" s="21" t="s">
        <v>109</v>
      </c>
      <c r="K70" s="19">
        <f>K71</f>
        <v>11139531.800000001</v>
      </c>
      <c r="L70" s="19">
        <f t="shared" ref="L70:M70" si="23">L71</f>
        <v>7643150</v>
      </c>
      <c r="M70" s="19">
        <f t="shared" si="23"/>
        <v>7569110</v>
      </c>
    </row>
    <row r="71" spans="1:13" ht="30" x14ac:dyDescent="0.2">
      <c r="A71" s="18" t="s">
        <v>169</v>
      </c>
      <c r="B71" s="17" t="s">
        <v>9</v>
      </c>
      <c r="C71" s="17" t="s">
        <v>30</v>
      </c>
      <c r="D71" s="17" t="s">
        <v>12</v>
      </c>
      <c r="E71" s="17" t="s">
        <v>56</v>
      </c>
      <c r="F71" s="17" t="s">
        <v>24</v>
      </c>
      <c r="G71" s="17" t="s">
        <v>17</v>
      </c>
      <c r="H71" s="17" t="s">
        <v>10</v>
      </c>
      <c r="I71" s="17" t="s">
        <v>70</v>
      </c>
      <c r="J71" s="21" t="s">
        <v>110</v>
      </c>
      <c r="K71" s="19">
        <f>SUM(K72:K78)</f>
        <v>11139531.800000001</v>
      </c>
      <c r="L71" s="19">
        <f t="shared" ref="L71:M71" si="24">SUM(L72:L78)</f>
        <v>7643150</v>
      </c>
      <c r="M71" s="19">
        <f t="shared" si="24"/>
        <v>7569110</v>
      </c>
    </row>
    <row r="72" spans="1:13" ht="75" x14ac:dyDescent="0.2">
      <c r="A72" s="18" t="s">
        <v>170</v>
      </c>
      <c r="B72" s="17" t="s">
        <v>45</v>
      </c>
      <c r="C72" s="17" t="s">
        <v>30</v>
      </c>
      <c r="D72" s="17" t="s">
        <v>12</v>
      </c>
      <c r="E72" s="17" t="s">
        <v>56</v>
      </c>
      <c r="F72" s="17" t="s">
        <v>24</v>
      </c>
      <c r="G72" s="17" t="s">
        <v>17</v>
      </c>
      <c r="H72" s="17" t="s">
        <v>131</v>
      </c>
      <c r="I72" s="17" t="s">
        <v>70</v>
      </c>
      <c r="J72" s="20" t="s">
        <v>177</v>
      </c>
      <c r="K72" s="19">
        <v>457920</v>
      </c>
      <c r="L72" s="19">
        <v>0</v>
      </c>
      <c r="M72" s="19">
        <v>0</v>
      </c>
    </row>
    <row r="73" spans="1:13" ht="75" x14ac:dyDescent="0.2">
      <c r="A73" s="18" t="s">
        <v>171</v>
      </c>
      <c r="B73" s="17" t="s">
        <v>45</v>
      </c>
      <c r="C73" s="17" t="s">
        <v>30</v>
      </c>
      <c r="D73" s="17" t="s">
        <v>12</v>
      </c>
      <c r="E73" s="17" t="s">
        <v>56</v>
      </c>
      <c r="F73" s="17" t="s">
        <v>24</v>
      </c>
      <c r="G73" s="17" t="s">
        <v>17</v>
      </c>
      <c r="H73" s="17" t="s">
        <v>132</v>
      </c>
      <c r="I73" s="17" t="s">
        <v>70</v>
      </c>
      <c r="J73" s="20" t="s">
        <v>133</v>
      </c>
      <c r="K73" s="19">
        <v>929690</v>
      </c>
      <c r="L73" s="19">
        <v>0</v>
      </c>
      <c r="M73" s="19">
        <v>0</v>
      </c>
    </row>
    <row r="74" spans="1:13" ht="45" x14ac:dyDescent="0.2">
      <c r="A74" s="18" t="s">
        <v>172</v>
      </c>
      <c r="B74" s="17" t="s">
        <v>45</v>
      </c>
      <c r="C74" s="17" t="s">
        <v>30</v>
      </c>
      <c r="D74" s="17" t="s">
        <v>12</v>
      </c>
      <c r="E74" s="17" t="s">
        <v>56</v>
      </c>
      <c r="F74" s="17" t="s">
        <v>24</v>
      </c>
      <c r="G74" s="17" t="s">
        <v>17</v>
      </c>
      <c r="H74" s="17" t="s">
        <v>134</v>
      </c>
      <c r="I74" s="17" t="s">
        <v>70</v>
      </c>
      <c r="J74" s="20" t="s">
        <v>135</v>
      </c>
      <c r="K74" s="19">
        <v>202000</v>
      </c>
      <c r="L74" s="19">
        <v>202000</v>
      </c>
      <c r="M74" s="19">
        <v>202000</v>
      </c>
    </row>
    <row r="75" spans="1:13" ht="120" x14ac:dyDescent="0.2">
      <c r="A75" s="18" t="s">
        <v>173</v>
      </c>
      <c r="B75" s="17" t="s">
        <v>45</v>
      </c>
      <c r="C75" s="17" t="s">
        <v>30</v>
      </c>
      <c r="D75" s="17" t="s">
        <v>12</v>
      </c>
      <c r="E75" s="17" t="s">
        <v>56</v>
      </c>
      <c r="F75" s="17" t="s">
        <v>24</v>
      </c>
      <c r="G75" s="17" t="s">
        <v>17</v>
      </c>
      <c r="H75" s="17" t="s">
        <v>136</v>
      </c>
      <c r="I75" s="17" t="s">
        <v>70</v>
      </c>
      <c r="J75" s="20" t="s">
        <v>137</v>
      </c>
      <c r="K75" s="19">
        <v>20470.66</v>
      </c>
      <c r="L75" s="19">
        <v>0</v>
      </c>
      <c r="M75" s="19">
        <v>0</v>
      </c>
    </row>
    <row r="76" spans="1:13" ht="90" x14ac:dyDescent="0.2">
      <c r="A76" s="18" t="s">
        <v>174</v>
      </c>
      <c r="B76" s="17" t="s">
        <v>45</v>
      </c>
      <c r="C76" s="17" t="s">
        <v>30</v>
      </c>
      <c r="D76" s="17" t="s">
        <v>12</v>
      </c>
      <c r="E76" s="17" t="s">
        <v>56</v>
      </c>
      <c r="F76" s="17" t="s">
        <v>24</v>
      </c>
      <c r="G76" s="17" t="s">
        <v>17</v>
      </c>
      <c r="H76" s="17" t="s">
        <v>138</v>
      </c>
      <c r="I76" s="17" t="s">
        <v>70</v>
      </c>
      <c r="J76" s="20" t="s">
        <v>139</v>
      </c>
      <c r="K76" s="19">
        <v>163465.14000000001</v>
      </c>
      <c r="L76" s="19">
        <v>0</v>
      </c>
      <c r="M76" s="19">
        <v>0</v>
      </c>
    </row>
    <row r="77" spans="1:13" ht="45" x14ac:dyDescent="0.2">
      <c r="A77" s="18" t="s">
        <v>175</v>
      </c>
      <c r="B77" s="17" t="s">
        <v>45</v>
      </c>
      <c r="C77" s="17" t="s">
        <v>30</v>
      </c>
      <c r="D77" s="17" t="s">
        <v>12</v>
      </c>
      <c r="E77" s="17" t="s">
        <v>56</v>
      </c>
      <c r="F77" s="17" t="s">
        <v>24</v>
      </c>
      <c r="G77" s="17" t="s">
        <v>17</v>
      </c>
      <c r="H77" s="17" t="s">
        <v>35</v>
      </c>
      <c r="I77" s="17" t="s">
        <v>70</v>
      </c>
      <c r="J77" s="20" t="s">
        <v>111</v>
      </c>
      <c r="K77" s="19">
        <v>8454626</v>
      </c>
      <c r="L77" s="19">
        <v>7441150</v>
      </c>
      <c r="M77" s="19">
        <v>7367110</v>
      </c>
    </row>
    <row r="78" spans="1:13" ht="60" x14ac:dyDescent="0.2">
      <c r="A78" s="18" t="s">
        <v>176</v>
      </c>
      <c r="B78" s="17" t="s">
        <v>45</v>
      </c>
      <c r="C78" s="17" t="s">
        <v>30</v>
      </c>
      <c r="D78" s="17" t="s">
        <v>12</v>
      </c>
      <c r="E78" s="17" t="s">
        <v>56</v>
      </c>
      <c r="F78" s="17" t="s">
        <v>24</v>
      </c>
      <c r="G78" s="17" t="s">
        <v>17</v>
      </c>
      <c r="H78" s="17" t="s">
        <v>37</v>
      </c>
      <c r="I78" s="17" t="s">
        <v>70</v>
      </c>
      <c r="J78" s="20" t="s">
        <v>112</v>
      </c>
      <c r="K78" s="19">
        <v>911360</v>
      </c>
      <c r="L78" s="19">
        <v>0</v>
      </c>
      <c r="M78" s="19">
        <v>0</v>
      </c>
    </row>
    <row r="79" spans="1:13" s="6" customFormat="1" ht="15" x14ac:dyDescent="0.2">
      <c r="A79" s="42" t="s">
        <v>22</v>
      </c>
      <c r="B79" s="42"/>
      <c r="C79" s="42"/>
      <c r="D79" s="42"/>
      <c r="E79" s="42"/>
      <c r="F79" s="42"/>
      <c r="G79" s="42"/>
      <c r="H79" s="42"/>
      <c r="I79" s="42"/>
      <c r="J79" s="42"/>
      <c r="K79" s="19">
        <f>K52+K20</f>
        <v>20278224.800000001</v>
      </c>
      <c r="L79" s="19">
        <f t="shared" ref="L79:M79" si="25">L52+L20</f>
        <v>15090270</v>
      </c>
      <c r="M79" s="19">
        <f t="shared" si="25"/>
        <v>15352550</v>
      </c>
    </row>
    <row r="80" spans="1:13" ht="15" x14ac:dyDescent="0.25">
      <c r="A80" s="5"/>
      <c r="B80" s="2"/>
      <c r="C80" s="2"/>
      <c r="D80" s="2"/>
      <c r="E80" s="2"/>
      <c r="F80" s="2"/>
      <c r="G80" s="2"/>
      <c r="H80" s="2"/>
      <c r="I80" s="2"/>
      <c r="J80" s="29"/>
      <c r="K80" s="3"/>
      <c r="L80" s="2"/>
      <c r="M80" s="2"/>
    </row>
    <row r="81" spans="2:13" x14ac:dyDescent="0.2">
      <c r="B81" s="12"/>
      <c r="C81" s="12"/>
      <c r="D81" s="12"/>
      <c r="E81" s="12"/>
      <c r="F81" s="12"/>
      <c r="G81" s="12"/>
      <c r="H81" s="12"/>
      <c r="I81" s="12"/>
      <c r="J81" s="30"/>
      <c r="K81" s="13"/>
      <c r="L81" s="12"/>
      <c r="M81" s="12"/>
    </row>
    <row r="82" spans="2:13" x14ac:dyDescent="0.2">
      <c r="B82" s="12"/>
      <c r="C82" s="12"/>
      <c r="D82" s="12"/>
      <c r="E82" s="12"/>
      <c r="F82" s="12"/>
      <c r="G82" s="12"/>
      <c r="H82" s="12"/>
      <c r="I82" s="12"/>
      <c r="J82" s="30"/>
      <c r="K82" s="12"/>
      <c r="L82" s="13"/>
      <c r="M82" s="13"/>
    </row>
    <row r="83" spans="2:13" x14ac:dyDescent="0.2">
      <c r="B83" s="12"/>
      <c r="C83" s="12"/>
      <c r="D83" s="12"/>
      <c r="E83" s="12"/>
      <c r="F83" s="12"/>
      <c r="G83" s="12"/>
      <c r="H83" s="12"/>
      <c r="I83" s="12"/>
      <c r="J83" s="30"/>
      <c r="K83" s="12"/>
      <c r="L83" s="12"/>
      <c r="M83" s="12"/>
    </row>
    <row r="84" spans="2:13" x14ac:dyDescent="0.2">
      <c r="B84" s="12"/>
      <c r="C84" s="12"/>
      <c r="D84" s="12"/>
      <c r="E84" s="12"/>
      <c r="F84" s="12"/>
      <c r="G84" s="12"/>
      <c r="H84" s="12"/>
      <c r="I84" s="12"/>
      <c r="J84" s="30"/>
      <c r="K84" s="12"/>
      <c r="L84" s="12"/>
      <c r="M84" s="12"/>
    </row>
    <row r="85" spans="2:13" x14ac:dyDescent="0.2">
      <c r="B85" s="12"/>
      <c r="C85" s="12"/>
      <c r="D85" s="12"/>
      <c r="E85" s="12"/>
      <c r="F85" s="12"/>
      <c r="G85" s="12"/>
      <c r="H85" s="12"/>
      <c r="I85" s="12"/>
      <c r="J85" s="30"/>
      <c r="K85" s="12"/>
      <c r="L85" s="12"/>
      <c r="M85" s="12"/>
    </row>
    <row r="86" spans="2:13" x14ac:dyDescent="0.2">
      <c r="B86" s="12"/>
      <c r="C86" s="12"/>
      <c r="D86" s="12"/>
      <c r="E86" s="12"/>
      <c r="F86" s="12"/>
      <c r="G86" s="12"/>
      <c r="H86" s="12"/>
      <c r="I86" s="12"/>
      <c r="J86" s="30"/>
      <c r="K86" s="12"/>
      <c r="L86" s="12"/>
      <c r="M86" s="12"/>
    </row>
    <row r="87" spans="2:13" x14ac:dyDescent="0.2">
      <c r="B87" s="12"/>
      <c r="C87" s="12"/>
      <c r="D87" s="12"/>
      <c r="E87" s="12"/>
      <c r="F87" s="12"/>
      <c r="G87" s="12"/>
      <c r="H87" s="12"/>
      <c r="I87" s="12"/>
      <c r="J87" s="30"/>
      <c r="K87" s="12"/>
      <c r="L87" s="12"/>
      <c r="M87" s="12"/>
    </row>
    <row r="88" spans="2:13" x14ac:dyDescent="0.2">
      <c r="B88" s="12"/>
      <c r="C88" s="12"/>
      <c r="D88" s="12"/>
      <c r="E88" s="12"/>
      <c r="F88" s="12"/>
      <c r="G88" s="12"/>
      <c r="H88" s="12"/>
      <c r="I88" s="12"/>
      <c r="J88" s="30"/>
      <c r="K88" s="12"/>
      <c r="L88" s="12"/>
      <c r="M88" s="12"/>
    </row>
    <row r="89" spans="2:13" x14ac:dyDescent="0.2">
      <c r="B89" s="12"/>
      <c r="C89" s="12"/>
      <c r="D89" s="12"/>
      <c r="E89" s="12"/>
      <c r="F89" s="12"/>
      <c r="G89" s="12"/>
      <c r="H89" s="12"/>
      <c r="I89" s="12"/>
      <c r="J89" s="30"/>
      <c r="K89" s="12"/>
      <c r="L89" s="12"/>
      <c r="M89" s="12"/>
    </row>
    <row r="90" spans="2:13" x14ac:dyDescent="0.2">
      <c r="B90" s="12"/>
      <c r="C90" s="12"/>
      <c r="D90" s="12"/>
      <c r="E90" s="12"/>
      <c r="F90" s="12"/>
      <c r="G90" s="12"/>
      <c r="H90" s="12"/>
      <c r="I90" s="12"/>
      <c r="J90" s="30"/>
      <c r="K90" s="12"/>
      <c r="L90" s="12"/>
      <c r="M90" s="12"/>
    </row>
    <row r="91" spans="2:13" x14ac:dyDescent="0.2">
      <c r="B91" s="12"/>
      <c r="C91" s="12"/>
      <c r="D91" s="12"/>
      <c r="E91" s="12"/>
      <c r="F91" s="12"/>
      <c r="G91" s="12"/>
      <c r="H91" s="12"/>
      <c r="I91" s="12"/>
      <c r="J91" s="30"/>
      <c r="K91" s="12"/>
      <c r="L91" s="12"/>
      <c r="M91" s="12"/>
    </row>
    <row r="92" spans="2:13" x14ac:dyDescent="0.2">
      <c r="B92" s="12"/>
      <c r="C92" s="12"/>
      <c r="D92" s="12"/>
      <c r="E92" s="12"/>
      <c r="F92" s="12"/>
      <c r="G92" s="12"/>
      <c r="H92" s="12"/>
      <c r="I92" s="12"/>
      <c r="J92" s="30"/>
      <c r="K92" s="12"/>
      <c r="L92" s="12"/>
      <c r="M92" s="12"/>
    </row>
    <row r="110" spans="10:10" x14ac:dyDescent="0.2">
      <c r="J110" s="15"/>
    </row>
  </sheetData>
  <mergeCells count="35">
    <mergeCell ref="X22:X25"/>
    <mergeCell ref="Y22:Y25"/>
    <mergeCell ref="Z22:Z25"/>
    <mergeCell ref="R22:R25"/>
    <mergeCell ref="S22:S25"/>
    <mergeCell ref="T22:T25"/>
    <mergeCell ref="U22:V25"/>
    <mergeCell ref="W22:W25"/>
    <mergeCell ref="A10:A18"/>
    <mergeCell ref="C11:C18"/>
    <mergeCell ref="I11:I18"/>
    <mergeCell ref="F11:F18"/>
    <mergeCell ref="D11:D18"/>
    <mergeCell ref="N36:U36"/>
    <mergeCell ref="O40:R40"/>
    <mergeCell ref="N41:U41"/>
    <mergeCell ref="N39:U39"/>
    <mergeCell ref="A79:J79"/>
    <mergeCell ref="J10:J18"/>
    <mergeCell ref="H11:H18"/>
    <mergeCell ref="B10:I10"/>
    <mergeCell ref="E11:E18"/>
    <mergeCell ref="G11:G18"/>
    <mergeCell ref="B11:B18"/>
    <mergeCell ref="K1:M1"/>
    <mergeCell ref="K2:M2"/>
    <mergeCell ref="K3:M3"/>
    <mergeCell ref="K10:K18"/>
    <mergeCell ref="L10:L18"/>
    <mergeCell ref="M10:M18"/>
    <mergeCell ref="K4:M4"/>
    <mergeCell ref="K5:M5"/>
    <mergeCell ref="K6:M6"/>
    <mergeCell ref="L9:M9"/>
    <mergeCell ref="A8:M8"/>
  </mergeCells>
  <phoneticPr fontId="0" type="noConversion"/>
  <pageMargins left="0.78740157480314965" right="0.39370078740157483" top="0.39370078740157483" bottom="0.39370078740157483" header="0" footer="0"/>
  <pageSetup paperSize="9" scale="6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2</vt:lpstr>
      <vt:lpstr>'Приложение 2'!Заголовки_для_печати</vt:lpstr>
      <vt:lpstr>'Приложение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Гарипова Н.А.</cp:lastModifiedBy>
  <cp:lastPrinted>2025-12-03T05:13:44Z</cp:lastPrinted>
  <dcterms:created xsi:type="dcterms:W3CDTF">1996-10-08T23:32:33Z</dcterms:created>
  <dcterms:modified xsi:type="dcterms:W3CDTF">2025-12-03T05:14:29Z</dcterms:modified>
</cp:coreProperties>
</file>