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БЮДЖЕТ 2025-2027\Корректировка К-4.25\Решения поселений 2025-2027 для МФ\Решение  2025 Белоярский\Корректировка Совет Белоярский сельсовет\"/>
    </mc:Choice>
  </mc:AlternateContent>
  <xr:revisionPtr revIDLastSave="0" documentId="13_ncr:1_{111DFD18-CB75-456F-9529-79822F599587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Пост.2" sheetId="2" state="hidden" r:id="rId1"/>
    <sheet name="Пост.1" sheetId="3" state="hidden" r:id="rId2"/>
    <sheet name="Приложение 2" sheetId="4" r:id="rId3"/>
    <sheet name="Лист9" sheetId="9" state="hidden" r:id="rId4"/>
  </sheets>
  <externalReferences>
    <externalReference r:id="rId5"/>
  </externalReferences>
  <definedNames>
    <definedName name="_xlnm.Print_Titles" localSheetId="2">'Приложение 2'!$14:$14</definedName>
    <definedName name="_xlnm.Print_Area" localSheetId="2">'Приложение 2'!$A$1:$M$80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7" i="4" l="1"/>
  <c r="M17" i="4"/>
  <c r="K17" i="4"/>
  <c r="A22" i="4"/>
  <c r="A23" i="4" s="1"/>
  <c r="A24" i="4" s="1"/>
  <c r="A16" i="4" l="1"/>
  <c r="A17" i="4" s="1"/>
  <c r="A18" i="4" s="1"/>
  <c r="A19" i="4" s="1"/>
  <c r="A20" i="4" s="1"/>
  <c r="A21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K57" i="4" l="1"/>
  <c r="K56" i="4" s="1"/>
  <c r="K71" i="4" l="1"/>
  <c r="M71" i="4" l="1"/>
  <c r="L71" i="4"/>
  <c r="M66" i="4"/>
  <c r="J57" i="4"/>
  <c r="K62" i="4"/>
  <c r="L62" i="4"/>
  <c r="M62" i="4"/>
  <c r="M55" i="4" l="1"/>
  <c r="L55" i="4"/>
  <c r="K55" i="4"/>
  <c r="M52" i="4" l="1"/>
  <c r="L52" i="4"/>
  <c r="K52" i="4"/>
  <c r="K46" i="4" l="1"/>
  <c r="M30" i="4"/>
  <c r="L30" i="4"/>
  <c r="K30" i="4"/>
  <c r="K24" i="4" s="1"/>
  <c r="L32" i="4"/>
  <c r="K31" i="4"/>
  <c r="K70" i="4" l="1"/>
  <c r="M31" i="4" l="1"/>
  <c r="M44" i="4"/>
  <c r="L44" i="4"/>
  <c r="K44" i="4"/>
  <c r="K51" i="4"/>
  <c r="M27" i="4"/>
  <c r="M25" i="4"/>
  <c r="L27" i="4"/>
  <c r="L25" i="4"/>
  <c r="L66" i="4" l="1"/>
  <c r="K66" i="4"/>
  <c r="M64" i="4"/>
  <c r="M61" i="4" s="1"/>
  <c r="L64" i="4"/>
  <c r="K64" i="4"/>
  <c r="M48" i="4"/>
  <c r="L48" i="4"/>
  <c r="K48" i="4"/>
  <c r="L61" i="4" l="1"/>
  <c r="K61" i="4"/>
  <c r="M46" i="4"/>
  <c r="L46" i="4"/>
  <c r="M37" i="4"/>
  <c r="L37" i="4"/>
  <c r="K37" i="4"/>
  <c r="M72" i="4" l="1"/>
  <c r="K72" i="4"/>
  <c r="M68" i="4"/>
  <c r="L68" i="4"/>
  <c r="K27" i="4"/>
  <c r="K25" i="4"/>
  <c r="L69" i="4" l="1"/>
  <c r="L67" i="4"/>
  <c r="M69" i="4"/>
  <c r="M67" i="4"/>
  <c r="M24" i="4" l="1"/>
  <c r="M23" i="4" s="1"/>
  <c r="L24" i="4"/>
  <c r="L23" i="4" s="1"/>
  <c r="K23" i="4"/>
  <c r="M35" i="4" l="1"/>
  <c r="L35" i="4"/>
  <c r="K35" i="4"/>
  <c r="M42" i="4" l="1"/>
  <c r="L42" i="4"/>
  <c r="K42" i="4"/>
  <c r="M41" i="4" l="1"/>
  <c r="L41" i="4"/>
  <c r="K41" i="4"/>
  <c r="M51" i="4"/>
  <c r="L51" i="4"/>
  <c r="L50" i="4" s="1"/>
  <c r="M39" i="4"/>
  <c r="L39" i="4"/>
  <c r="K39" i="4"/>
  <c r="K36" i="4" s="1"/>
  <c r="M50" i="4" l="1"/>
  <c r="M49" i="4" s="1"/>
  <c r="L36" i="4"/>
  <c r="L33" i="4" s="1"/>
  <c r="L15" i="4" s="1"/>
  <c r="L16" i="4" s="1"/>
  <c r="M36" i="4"/>
  <c r="M33" i="4" s="1"/>
  <c r="K33" i="4"/>
  <c r="K15" i="4" s="1"/>
  <c r="K16" i="4" s="1"/>
  <c r="M80" i="4" l="1"/>
  <c r="M15" i="4"/>
  <c r="M16" i="4" s="1"/>
  <c r="K68" i="4" l="1"/>
  <c r="K67" i="4" s="1"/>
  <c r="K50" i="4" s="1"/>
  <c r="K49" i="4" s="1"/>
  <c r="K80" i="4" l="1"/>
  <c r="L72" i="4" l="1"/>
  <c r="L49" i="4"/>
  <c r="L8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 Windows</author>
  </authors>
  <commentList>
    <comment ref="C28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За прошлые года</t>
        </r>
      </text>
    </comment>
  </commentList>
</comments>
</file>

<file path=xl/sharedStrings.xml><?xml version="1.0" encoding="utf-8"?>
<sst xmlns="http://schemas.openxmlformats.org/spreadsheetml/2006/main" count="851" uniqueCount="265">
  <si>
    <t>к решению Белоярского сельского</t>
  </si>
  <si>
    <t xml:space="preserve">Совета депутатов                    </t>
  </si>
  <si>
    <t>от 23.12.2020 № 5-28Р</t>
  </si>
  <si>
    <t>Администрация Белоярского сельсовета</t>
  </si>
  <si>
    <t xml:space="preserve">Приложение </t>
  </si>
  <si>
    <t xml:space="preserve">к  постановлению Главы </t>
  </si>
  <si>
    <t>Белоярского сельсовета</t>
  </si>
  <si>
    <t>от________  №____</t>
  </si>
  <si>
    <t>Перечень главных администраторов доходов администрации Белоярского сельсовета Ачинского района Красноярского края</t>
  </si>
  <si>
    <t>№ строки</t>
  </si>
  <si>
    <t>Код главного администра-тора доходов бюджета</t>
  </si>
  <si>
    <t>Код вида (подвида) доходов бюджета</t>
  </si>
  <si>
    <t>Наименование кода вида (подвида) доходов бюджета</t>
  </si>
  <si>
    <t>2</t>
  </si>
  <si>
    <t>3</t>
  </si>
  <si>
    <t>100</t>
  </si>
  <si>
    <t>Управление Федерального казначейства по Красноярскому краю</t>
  </si>
  <si>
    <t/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</si>
  <si>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</si>
  <si>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</si>
  <si>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</si>
  <si>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</si>
  <si>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</t>
  </si>
  <si>
    <t>Управление Федеральной налоговой службы по Красноярскому краю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</si>
  <si>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</si>
  <si>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</si>
  <si>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</si>
  <si>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</si>
  <si>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</si>
  <si>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</si>
  <si>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802</t>
  </si>
  <si>
    <t>Администрация Белоярского сельсовета Ачинского района Красноярского края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</si>
  <si>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</si>
  <si>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(прочие поступления)</t>
  </si>
  <si>
    <t>1 11 09 045 10 0000 120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</si>
  <si>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</si>
  <si>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Доходы, поступающие в порядке возмещения расходов, понесенных в связи с эксплуатацией имущества сельских поселений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</si>
  <si>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имуществу.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</si>
  <si>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  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</si>
  <si>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</si>
  <si>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1 17 01 050 10 0000 180</t>
  </si>
  <si>
    <t>Невыясненные поступления, зачисляемые в бюджет поселений</t>
  </si>
  <si>
    <t>1 17 05 050 10 0000 180</t>
  </si>
  <si>
    <t>Прочие неналоговые доходы бюджетов поселений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</si>
  <si>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</si>
  <si>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бюджетам сельских поселений на выравнивание бюджетной обеспеченности из бюджетов муниципальных районов</t>
  </si>
  <si>
    <t>Субсидии бюджетам сельских поселений на предоставление социальных выплат молодым семьям на приобретение (строительство) жилья</t>
  </si>
  <si>
    <t>Субсидии бюджетам поселений на частичное финансирование (возмещение)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</t>
  </si>
  <si>
    <t>Субсидии бюджетам сельских поселений из местных бюджетов (на реализацию мероприятий, направленных на повышение безопасности дорожного движения, за счет средств дорожного фонда Ачинского района)</t>
  </si>
  <si>
    <t>Субсидии бюджетам поселений на обеспечение первичных мер пожарной безопасности</t>
  </si>
  <si>
    <t>Субсидии бюджетам сельских поселений из местных бюджетов (на содержание автомобильных дорог общего пользования местного значения за счет средств дорожного фонда Красноярского края)</t>
  </si>
  <si>
    <t>Субсидии бюджетам сельских поселений из местных бюджетов (на капитальный ремонт и ремонт автомобильных дорог общего пользования местного значения за счет средств дорожного фонда Красноярского края)</t>
  </si>
  <si>
    <t>Субсидии бюджетам сельских поселений из местных бюджетов (на организацию и проведение акарицидных обработок мест массового отдыха населения)</t>
  </si>
  <si>
    <t>2 02 29 900 10 7741 150</t>
  </si>
  <si>
    <t>Субсидии бюджетам сельских поселений из местных бюджетов (на реализацию проектов по благоустройству территорий сельских населенных пунктов с численностью населения не более 10 000 человек, инициированных гражданами соответствующего населенного пункта, поселения)</t>
  </si>
  <si>
    <t>Субвенции бюджетам сельских поселений на выполнение передаваемых полномочий субъектов Российской Федерации (на создание и обеспечение деятельности административных комиссий)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</si>
  <si>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</si>
  <si>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Прочие межбюджетные трансферты, передаваемые бюджетам сельских поселений (на поддержку мер по обеспечению сбалансированности бюджетов поселений)</t>
  </si>
  <si>
    <t>Прочие межбюджетные трансферты, передаваемые бюджетам сельских поселений (на выполнение полномочий, переданных на уровень муниципального района)</t>
  </si>
  <si>
    <t>2 04 05 099 10 0000 150</t>
  </si>
  <si>
    <t>Прочие безвозмездные поступления от негосударственных организаций в бюджеты сельских поселений</t>
  </si>
  <si>
    <t>2 07 05 030 10 0000 150</t>
  </si>
  <si>
    <t>Прочие безвозмездные поступления в бюджеты поселений (для средств физических лиц и индивидуальных предпренимателей)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</si>
  <si>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</si>
  <si>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891</t>
  </si>
  <si>
    <t>2 08 05 000 10 0000 150</t>
  </si>
  <si>
    <t>Перечисления из бюджетов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</si>
  <si>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Приложение 3</t>
  </si>
  <si>
    <t>от __.__.20__ № __-____Р</t>
  </si>
  <si>
    <t>Главные администраторы источников внутреннего финансирования дефицита бюджета                                                                   Белоярского сельсовета  на 2021 год и плановый период 2022-2023 гг</t>
  </si>
  <si>
    <t>Код администратора</t>
  </si>
  <si>
    <t>Код бюджетной классификации</t>
  </si>
  <si>
    <t>Наименование кода бюджетной классификации</t>
  </si>
  <si>
    <t>01 05 02 01 10 0000 510</t>
  </si>
  <si>
    <t>Увеличение прочих остатков денежных средств бюджетов сельского поселения</t>
  </si>
  <si>
    <t>01 05 02 01 10 0000 610</t>
  </si>
  <si>
    <t>Уменьшение прочих остатков денежных средств бюджетов сельского поселения</t>
  </si>
  <si>
    <t>Код классификации доходов бюджета</t>
  </si>
  <si>
    <t>Наименование кода классификации доходов бюджета</t>
  </si>
  <si>
    <t>Код главного администратора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</si>
  <si>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</si>
  <si>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</si>
  <si>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</si>
  <si>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</si>
  <si>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</si>
  <si>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подвидов</t>
  </si>
  <si>
    <t>Код аналитической группы подвидов</t>
  </si>
  <si>
    <t>000</t>
  </si>
  <si>
    <t>1</t>
  </si>
  <si>
    <t>01</t>
  </si>
  <si>
    <t>00</t>
  </si>
  <si>
    <t>0000</t>
  </si>
  <si>
    <t>НАЛОГОВЫЕ И НЕНАЛОГОВЫЕ ДОХОДЫ</t>
  </si>
  <si>
    <t>02</t>
  </si>
  <si>
    <t>НАЛОГ НА ДОХОДЫ ФИЗИЧЕСКИХ ЛИЦ</t>
  </si>
  <si>
    <t>010</t>
  </si>
  <si>
    <t>020</t>
  </si>
  <si>
    <t>030</t>
  </si>
  <si>
    <t>03</t>
  </si>
  <si>
    <t>НАЛОГИ НА ТОВАРЫ (РАБОТЫ, УСЛУГИ), РЕАЛИЗУЕМЫЕ НА ТЕРРИТОРИИ РОССИЙСКОЙ ФЕДЕРАЦИИ</t>
  </si>
  <si>
    <t>110</t>
  </si>
  <si>
    <t>АКЦИЗЫ ПО ПОДАКЦИЗНЫМ ТОВАРАМ, ПРОИЗВОДИМЫХ НА ТЕРРИТОРИИ РФ</t>
  </si>
  <si>
    <t>231</t>
  </si>
  <si>
    <t>241</t>
  </si>
  <si>
    <t>251</t>
  </si>
  <si>
    <t>261</t>
  </si>
  <si>
    <t>06</t>
  </si>
  <si>
    <t>НАЛОГИ НА ИМУЩЕСТВО</t>
  </si>
  <si>
    <t>10</t>
  </si>
  <si>
    <t>033</t>
  </si>
  <si>
    <t>040</t>
  </si>
  <si>
    <t>043</t>
  </si>
  <si>
    <t>08</t>
  </si>
  <si>
    <t>ГОСУДАРСТВЕННАЯ ПОШЛИНА</t>
  </si>
  <si>
    <t>04</t>
  </si>
  <si>
    <t>БЕЗВОЗМЕЗДНЫЕ ПОСТУПЛЕНИЯ</t>
  </si>
  <si>
    <t>БЕЗВОЗМЕЗДНЫЕ ПОСТУПЛЕНИЯ ОТ ДРУГИХ БЮДЖЕТОВ БЮДЖЕТНОЙ СИСТЕМЫ</t>
  </si>
  <si>
    <t>15</t>
  </si>
  <si>
    <t>001</t>
  </si>
  <si>
    <t>16</t>
  </si>
  <si>
    <t>29</t>
  </si>
  <si>
    <t>900</t>
  </si>
  <si>
    <t>30</t>
  </si>
  <si>
    <t>024</t>
  </si>
  <si>
    <t>7514</t>
  </si>
  <si>
    <t>35</t>
  </si>
  <si>
    <t>118</t>
  </si>
  <si>
    <t>49</t>
  </si>
  <si>
    <t>999</t>
  </si>
  <si>
    <t>8202</t>
  </si>
  <si>
    <t>8208</t>
  </si>
  <si>
    <t>05</t>
  </si>
  <si>
    <t>07</t>
  </si>
  <si>
    <t>11</t>
  </si>
  <si>
    <t xml:space="preserve">09 </t>
  </si>
  <si>
    <t>045</t>
  </si>
  <si>
    <t>120</t>
  </si>
  <si>
    <t>13</t>
  </si>
  <si>
    <t>065</t>
  </si>
  <si>
    <t>130</t>
  </si>
  <si>
    <t>14</t>
  </si>
  <si>
    <t>053</t>
  </si>
  <si>
    <t>410</t>
  </si>
  <si>
    <t>090</t>
  </si>
  <si>
    <t>140</t>
  </si>
  <si>
    <t>17</t>
  </si>
  <si>
    <t>050</t>
  </si>
  <si>
    <t>180</t>
  </si>
  <si>
    <t> 050</t>
  </si>
  <si>
    <t>150</t>
  </si>
  <si>
    <t>0497</t>
  </si>
  <si>
    <t>1036</t>
  </si>
  <si>
    <t>1049</t>
  </si>
  <si>
    <t>29 </t>
  </si>
  <si>
    <t>1060</t>
  </si>
  <si>
    <t xml:space="preserve">05 </t>
  </si>
  <si>
    <t>ЗЕМЕЛЬНЫЙ НАЛОГ</t>
  </si>
  <si>
    <t>СУБВЕНЦИИ БЮДЖЕТАМ БЮЖЕТНОЙ СИСТЕМЫ РОССИЙСКОЙ ФЕДЕРАЦИИ</t>
  </si>
  <si>
    <t>ИНЫЕ МЕЖБЮДЖЕТНЫЕ ТРАНСФЕРТЫ</t>
  </si>
  <si>
    <t>Приложение 2</t>
  </si>
  <si>
    <t>2 02 29 999 10 1060 150</t>
  </si>
  <si>
    <t>Перечисления из бюджетов сельских поселений по решениям о взыскании средств</t>
  </si>
  <si>
    <t>Поступления в бюджеты сельских поселений (перечисления из бюджетов сельских поселений) по урегулированию расчетов между бюджетами бюджетной системы Российской Федерации по распределенным доходам</t>
  </si>
  <si>
    <t>НАЛОГ НА ПРИБЫЛЬ, ДОХОДЫ</t>
  </si>
  <si>
    <t>Налог на имущество физических лиц</t>
  </si>
  <si>
    <t>Земельный налог с организаций</t>
  </si>
  <si>
    <t xml:space="preserve">Земельный налог с физических лиц, обладающих земельным участком, расположенным в границах сельских поселений </t>
  </si>
  <si>
    <t>Прочие доходы от компенсации затрат бюджетов сельских поселений</t>
  </si>
  <si>
    <t>2 18 60 010 10 0000 150</t>
  </si>
  <si>
    <t>2 02 49 999 10 8208 150</t>
  </si>
  <si>
    <t>2 02 49 999 10 8202 150</t>
  </si>
  <si>
    <t>2 02 35 118 10 0000 150</t>
  </si>
  <si>
    <t>2 02 30 024 10 7514 150</t>
  </si>
  <si>
    <t>2 02 29 900 10 7555 150</t>
  </si>
  <si>
    <t>2 02 29 999 10 7509 150</t>
  </si>
  <si>
    <t>2 02 29 900 10 7508 150</t>
  </si>
  <si>
    <t>2 02 29 900 10 7412 150</t>
  </si>
  <si>
    <t>2 02 29 900 10 1049 150</t>
  </si>
  <si>
    <t>2 02 29 900 10 1036 150</t>
  </si>
  <si>
    <t>2 02 29 900 10 0497 150</t>
  </si>
  <si>
    <t>2 02 16 001 10 0000 150</t>
  </si>
  <si>
    <t>2 02 15 001 10 0000 150</t>
  </si>
  <si>
    <t>1 18 02 500 10 0000 150</t>
  </si>
  <si>
    <t>1 18 01 520 10 0000 150</t>
  </si>
  <si>
    <t>1 16 02 020 02 0000 140</t>
  </si>
  <si>
    <t>1 16 07 090 10 0000 140</t>
  </si>
  <si>
    <t>1 14 02 053 10 0000 410</t>
  </si>
  <si>
    <t>1 13 02 995 10 0000 130</t>
  </si>
  <si>
    <t>1 13 02 065 10 0000 130</t>
  </si>
  <si>
    <t>1 08 04 020 01 4000 110</t>
  </si>
  <si>
    <t>1 08 04 020 01 1000 110</t>
  </si>
  <si>
    <t>1 06 06 043 10 0000 110</t>
  </si>
  <si>
    <t>1 06 06 033 10 0000 110</t>
  </si>
  <si>
    <t>1 06 01 030 10 0000 110</t>
  </si>
  <si>
    <t>1 01 02 030 01 0000 110</t>
  </si>
  <si>
    <t>1 01 02 020 01 0000 110</t>
  </si>
  <si>
    <t>1 01 02 010 01 0000 110</t>
  </si>
  <si>
    <t>1 03 02 261 01 0000 110</t>
  </si>
  <si>
    <t>1 03 02 251 01 0000 110</t>
  </si>
  <si>
    <t>1 03 02 241 01 0000 110</t>
  </si>
  <si>
    <t>1 03 02 231 01 0000 110</t>
  </si>
  <si>
    <t>Администрация Ачинского района Красноярского края</t>
  </si>
  <si>
    <t>025</t>
  </si>
  <si>
    <t>8206</t>
  </si>
  <si>
    <t>40</t>
  </si>
  <si>
    <t>09</t>
  </si>
  <si>
    <t>014</t>
  </si>
  <si>
    <t xml:space="preserve">Межбюджетные трансферты, предаваемые бюджетам сельских поселений из муниципальных районов на осуществление части полномочий по решению вопросов местного значения в соответствии с заключенными соглашениями (на содержание мест накопления твердых коммунальных отходов) 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</si>
  <si>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</si>
  <si>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</si>
  <si>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</si>
  <si>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</si>
  <si>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</si>
  <si>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</si>
  <si>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</si>
  <si>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</si>
  <si>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</si>
  <si>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</si>
  <si>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</si>
  <si>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Дотации на выравнивание бюджетной обеспеченности</t>
  </si>
  <si>
    <t>ДОТАЦИИ БЮДЖЕТАМ БЮДЖЕТНОЙ СИСТЕМЫ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</si>
  <si>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</si>
  <si>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</si>
  <si>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</si>
  <si>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</si>
  <si>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</si>
  <si>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</si>
  <si>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</si>
  <si>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</si>
  <si>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080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</si>
  <si>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</si>
  <si>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бюджета сельсовета 2025 года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</si>
  <si>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</si>
  <si>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ПРОЧИЕ СУБСИДИИ</t>
  </si>
  <si>
    <t>9113</t>
  </si>
  <si>
    <t>9116</t>
  </si>
  <si>
    <t>Прочие субсидии бюджетам сельским поселениям (на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края)</t>
  </si>
  <si>
    <t>Прочие субсидии бюджетам сельских поселений (на капитальный ремонт и ремонт автомобильных дорог общего пользования местного значения за счет средств дорожного фонда Красноярского края)</t>
  </si>
  <si>
    <t>Прочие межбюджетные трансферты, передаваемые бюджетам сельских поселений (на финансовое обеспечение (возмещение) расходов на увеличение размеров оплаты труда отдельным категориям работников бюджетной сферы Красноярского) края</t>
  </si>
  <si>
    <t>1024</t>
  </si>
  <si>
    <t>Прочие межбюджетные трансферты бюджетам сельских поселений (на частичную компенсацию расходов на повышение оплаты труда отдельным категориям работников бюджетной сферы)</t>
  </si>
  <si>
    <t>2724</t>
  </si>
  <si>
    <t>Прочие межбюджетные трансферты бюджетам сельских поселений (на обеспечение первичных мер пожарной безопасности)</t>
  </si>
  <si>
    <t>7412</t>
  </si>
  <si>
    <t>Прочие межбюджетные трансферты бюджетам сельских поселений (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инфекций)</t>
  </si>
  <si>
    <t>7555</t>
  </si>
  <si>
    <t>7745</t>
  </si>
  <si>
    <t>Прочие межбюджетные трансферты, передаваемые бюджетам сельских поселений (за содействие развитию налогового потенциала)</t>
  </si>
  <si>
    <t>7510</t>
  </si>
  <si>
    <t>Прочие субсидии бюджетам сельских поселений  (на мероприятия по развитию добровольной пожарной охраны)</t>
  </si>
  <si>
    <t>рублей</t>
  </si>
  <si>
    <t xml:space="preserve">к решению Белоярского Совета депутатов </t>
  </si>
  <si>
    <t>от 20.12.24  № 30-188Р</t>
  </si>
  <si>
    <t>Доходы бюджета сельсовета 2026 года</t>
  </si>
  <si>
    <t>Доходы бюджета сельсовета 2027 года</t>
  </si>
  <si>
    <t>Доходы бюджета Белоярского сельсовета на 2025 год и плановый период 2026-2027 годов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</si>
  <si>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227^1 и 228 Налогового кодекса Российской Федерации, а также доходов от долевого участия в 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</si>
  <si>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</si>
  <si>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</si>
  <si>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</si>
  <si>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250</t>
  </si>
  <si>
    <t>ИТОГО ДОХОДОВ</t>
  </si>
  <si>
    <t xml:space="preserve">        к  решению Ачинского окружного  Совета депутатов                           </t>
  </si>
  <si>
    <t>210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</si>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</sst>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#,##0.000000"/>
    <numFmt numFmtId="166" formatCode="#,##0.0"/>
    <numFmt numFmtId="167" formatCode="_(* #,##0.00_);_(* \(#,##0.00\);_(* &quot;-&quot;??_);_(@_)"/>
    <numFmt numFmtId="168" formatCode="#,##0.00_ ;\-#,##0.00\ "/>
  </numFmts>
  <fonts count="30">
    <font>
      <sz val="11"/>
      <color theme="1"/>
      <name val="Calibri"/>
      <family val="2"/>
      <charset val="204"/>
      <scheme val="minor"/>
    </font>
    <font>
      <b/>
      <sz val="10"/>
      <color indexed="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3"/>
      <name val="Times New Roman"/>
      <family val="1"/>
    </font>
    <font>
      <sz val="14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Times New Roma"/>
      <charset val="204"/>
    </font>
    <font>
      <sz val="11"/>
      <name val="Arial Cyr"/>
      <charset val="204"/>
    </font>
    <font>
      <sz val="10"/>
      <color indexed="8"/>
      <name val="Arial"/>
      <family val="2"/>
      <charset val="204"/>
    </font>
    <font>
      <sz val="10"/>
      <color indexed="0"/>
      <name val="ARIAL"/>
      <family val="2"/>
      <charset val="204"/>
    </font>
    <font>
      <sz val="10"/>
      <name val="Arial Cyr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Arial Narrow"/>
      <family val="2"/>
      <charset val="204"/>
    </font>
    <font>
      <sz val="10"/>
      <name val="Helv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7" fillId="0" borderId="0"/>
    <xf numFmtId="0" fontId="15" fillId="0" borderId="0"/>
    <xf numFmtId="167" fontId="7" fillId="0" borderId="0" applyFont="0" applyFill="0" applyBorder="0" applyAlignment="0" applyProtection="0"/>
    <xf numFmtId="0" fontId="7" fillId="0" borderId="0"/>
    <xf numFmtId="0" fontId="21" fillId="0" borderId="0"/>
    <xf numFmtId="164" fontId="25" fillId="0" borderId="0" applyFont="0" applyFill="0" applyBorder="0" applyAlignment="0" applyProtection="0"/>
    <xf numFmtId="0" fontId="26" fillId="0" borderId="0"/>
    <xf numFmtId="0" fontId="29" fillId="0" borderId="0"/>
    <xf numFmtId="0" fontId="29" fillId="0" borderId="0"/>
    <xf numFmtId="0" fontId="7" fillId="0" borderId="0"/>
    <xf numFmtId="0" fontId="28" fillId="0" borderId="0"/>
    <xf numFmtId="0" fontId="28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1" applyFont="1" applyFill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0" xfId="0" quotePrefix="1" applyFont="1" applyAlignment="1">
      <alignment wrapText="1"/>
    </xf>
    <xf numFmtId="49" fontId="8" fillId="0" borderId="0" xfId="0" quotePrefix="1" applyNumberFormat="1" applyFont="1" applyAlignment="1">
      <alignment wrapText="1"/>
    </xf>
    <xf numFmtId="49" fontId="8" fillId="0" borderId="0" xfId="0" quotePrefix="1" applyNumberFormat="1" applyFont="1" applyAlignment="1">
      <alignment horizontal="center" wrapText="1"/>
    </xf>
    <xf numFmtId="165" fontId="8" fillId="0" borderId="0" xfId="0" applyNumberFormat="1" applyFont="1" applyAlignment="1">
      <alignment horizontal="left" vertical="top" indent="28"/>
    </xf>
    <xf numFmtId="0" fontId="3" fillId="0" borderId="0" xfId="0" applyFont="1" applyAlignment="1">
      <alignment wrapText="1"/>
    </xf>
    <xf numFmtId="165" fontId="8" fillId="0" borderId="0" xfId="0" applyNumberFormat="1" applyFont="1" applyAlignment="1">
      <alignment horizontal="left" vertical="top" wrapText="1" indent="28"/>
    </xf>
    <xf numFmtId="166" fontId="8" fillId="0" borderId="0" xfId="0" applyNumberFormat="1" applyFont="1" applyAlignment="1">
      <alignment horizontal="right" vertical="top"/>
    </xf>
    <xf numFmtId="0" fontId="3" fillId="0" borderId="0" xfId="0" quotePrefix="1" applyFont="1" applyAlignment="1">
      <alignment wrapText="1"/>
    </xf>
    <xf numFmtId="0" fontId="8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8" fillId="0" borderId="0" xfId="0" applyFont="1"/>
    <xf numFmtId="0" fontId="10" fillId="0" borderId="8" xfId="0" applyFont="1" applyBorder="1" applyAlignment="1">
      <alignment horizontal="center" vertical="center"/>
    </xf>
    <xf numFmtId="0" fontId="10" fillId="0" borderId="8" xfId="0" quotePrefix="1" applyFont="1" applyBorder="1" applyAlignment="1">
      <alignment horizontal="center" vertical="center"/>
    </xf>
    <xf numFmtId="0" fontId="10" fillId="0" borderId="8" xfId="0" quotePrefix="1" applyFont="1" applyBorder="1" applyAlignment="1">
      <alignment horizontal="center" vertical="center" wrapText="1"/>
    </xf>
    <xf numFmtId="0" fontId="10" fillId="0" borderId="8" xfId="0" quotePrefix="1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/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1" fillId="0" borderId="0" xfId="1" applyFont="1" applyAlignment="1" applyProtection="1">
      <alignment vertical="top"/>
      <protection locked="0"/>
    </xf>
    <xf numFmtId="0" fontId="11" fillId="0" borderId="0" xfId="1" applyFont="1" applyAlignment="1" applyProtection="1">
      <alignment vertical="top" wrapText="1"/>
      <protection locked="0"/>
    </xf>
    <xf numFmtId="0" fontId="11" fillId="0" borderId="0" xfId="1" applyFont="1" applyFill="1" applyAlignment="1" applyProtection="1">
      <alignment horizontal="right" vertical="top" wrapText="1"/>
      <protection locked="0"/>
    </xf>
    <xf numFmtId="0" fontId="11" fillId="0" borderId="0" xfId="1" applyFont="1" applyBorder="1" applyAlignment="1" applyProtection="1">
      <alignment horizontal="center" vertical="top" wrapText="1"/>
      <protection locked="0"/>
    </xf>
    <xf numFmtId="49" fontId="4" fillId="0" borderId="8" xfId="0" applyNumberFormat="1" applyFont="1" applyBorder="1" applyAlignment="1">
      <alignment horizontal="center" vertical="center"/>
    </xf>
    <xf numFmtId="0" fontId="18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19" fillId="0" borderId="0" xfId="1" applyFont="1" applyBorder="1" applyAlignment="1">
      <alignment horizontal="left" vertical="justify" wrapText="1"/>
    </xf>
    <xf numFmtId="166" fontId="0" fillId="0" borderId="0" xfId="0" applyNumberFormat="1"/>
    <xf numFmtId="0" fontId="19" fillId="0" borderId="0" xfId="1" applyFont="1" applyAlignment="1">
      <alignment horizontal="left" vertical="top" wrapText="1"/>
    </xf>
    <xf numFmtId="0" fontId="20" fillId="0" borderId="0" xfId="1" applyFont="1" applyAlignment="1" applyProtection="1">
      <alignment horizontal="left" vertical="top"/>
      <protection locked="0"/>
    </xf>
    <xf numFmtId="0" fontId="4" fillId="0" borderId="1" xfId="0" applyFont="1" applyBorder="1" applyAlignment="1">
      <alignment horizontal="center" vertical="center"/>
    </xf>
    <xf numFmtId="0" fontId="13" fillId="0" borderId="1" xfId="1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4" fillId="0" borderId="17" xfId="0" applyFont="1" applyBorder="1" applyAlignment="1">
      <alignment horizontal="center" vertical="center"/>
    </xf>
    <xf numFmtId="0" fontId="8" fillId="0" borderId="18" xfId="0" applyFont="1" applyBorder="1"/>
    <xf numFmtId="0" fontId="4" fillId="0" borderId="1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8" xfId="0" quotePrefix="1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/>
    </xf>
    <xf numFmtId="0" fontId="10" fillId="0" borderId="8" xfId="0" quotePrefix="1" applyFont="1" applyBorder="1" applyAlignment="1">
      <alignment horizontal="center" vertical="top"/>
    </xf>
    <xf numFmtId="49" fontId="16" fillId="0" borderId="8" xfId="0" quotePrefix="1" applyNumberFormat="1" applyFont="1" applyBorder="1" applyAlignment="1">
      <alignment horizontal="center" vertical="center" wrapText="1"/>
    </xf>
    <xf numFmtId="0" fontId="16" fillId="0" borderId="8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3" fillId="0" borderId="0" xfId="3" applyFont="1" applyAlignment="1">
      <alignment horizontal="left" wrapText="1" readingOrder="1"/>
    </xf>
    <xf numFmtId="164" fontId="4" fillId="3" borderId="8" xfId="7" applyFont="1" applyFill="1" applyBorder="1" applyAlignment="1">
      <alignment horizontal="center" vertical="center"/>
    </xf>
    <xf numFmtId="164" fontId="4" fillId="0" borderId="8" xfId="7" applyFont="1" applyFill="1" applyBorder="1" applyAlignment="1">
      <alignment horizontal="center" vertical="center"/>
    </xf>
    <xf numFmtId="164" fontId="4" fillId="0" borderId="8" xfId="7" applyFont="1" applyBorder="1" applyAlignment="1">
      <alignment horizontal="center" vertical="center"/>
    </xf>
    <xf numFmtId="168" fontId="4" fillId="0" borderId="8" xfId="7" applyNumberFormat="1" applyFont="1" applyFill="1" applyBorder="1" applyAlignment="1">
      <alignment horizontal="center" vertical="center"/>
    </xf>
    <xf numFmtId="0" fontId="11" fillId="0" borderId="0" xfId="1" applyFont="1" applyAlignment="1" applyProtection="1">
      <alignment horizontal="left" vertical="top"/>
      <protection locked="0"/>
    </xf>
    <xf numFmtId="0" fontId="4" fillId="0" borderId="0" xfId="12" applyFont="1"/>
    <xf numFmtId="0" fontId="13" fillId="0" borderId="0" xfId="1" applyFont="1" applyFill="1" applyBorder="1" applyAlignment="1" applyProtection="1">
      <alignment horizontal="right" wrapText="1"/>
      <protection locked="0"/>
    </xf>
    <xf numFmtId="49" fontId="4" fillId="0" borderId="8" xfId="0" applyNumberFormat="1" applyFont="1" applyBorder="1" applyAlignment="1">
      <alignment horizontal="center" vertical="top"/>
    </xf>
    <xf numFmtId="49" fontId="24" fillId="0" borderId="8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64" fontId="24" fillId="0" borderId="8" xfId="7" applyFont="1" applyBorder="1" applyAlignment="1">
      <alignment vertical="center"/>
    </xf>
    <xf numFmtId="164" fontId="24" fillId="0" borderId="8" xfId="7" applyFont="1" applyBorder="1" applyAlignment="1">
      <alignment horizontal="center" vertical="center"/>
    </xf>
    <xf numFmtId="168" fontId="4" fillId="0" borderId="8" xfId="7" applyNumberFormat="1" applyFont="1" applyBorder="1" applyAlignment="1">
      <alignment horizontal="center" vertical="center"/>
    </xf>
    <xf numFmtId="0" fontId="13" fillId="0" borderId="8" xfId="1" applyFont="1" applyBorder="1" applyAlignment="1" applyProtection="1">
      <alignment horizontal="center" vertical="center" textRotation="90" wrapText="1"/>
      <protection locked="0"/>
    </xf>
    <xf numFmtId="0" fontId="13" fillId="0" borderId="8" xfId="1" applyFont="1" applyBorder="1" applyAlignment="1" applyProtection="1">
      <alignment horizontal="left" vertical="center" textRotation="90" wrapText="1"/>
      <protection locked="0"/>
    </xf>
    <xf numFmtId="0" fontId="13" fillId="0" borderId="8" xfId="1" applyFont="1" applyFill="1" applyBorder="1" applyAlignment="1" applyProtection="1">
      <alignment horizontal="center" vertical="center" textRotation="90" wrapText="1"/>
      <protection locked="0"/>
    </xf>
    <xf numFmtId="0" fontId="13" fillId="0" borderId="8" xfId="1" applyFont="1" applyFill="1" applyBorder="1" applyAlignment="1" applyProtection="1">
      <alignment horizontal="center" vertical="center"/>
      <protection locked="0"/>
    </xf>
    <xf numFmtId="0" fontId="13" fillId="0" borderId="8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 applyProtection="1">
      <alignment horizontal="center" vertical="center"/>
      <protection locked="0"/>
    </xf>
    <xf numFmtId="0" fontId="16" fillId="0" borderId="19" xfId="3" applyFont="1" applyBorder="1" applyAlignment="1">
      <alignment horizontal="left" vertical="top" wrapText="1" readingOrder="1"/>
    </xf>
    <xf numFmtId="0" fontId="16" fillId="0" borderId="8" xfId="0" quotePrefix="1" applyFont="1" applyBorder="1" applyAlignment="1">
      <alignment horizontal="left" vertical="top" wrapText="1"/>
    </xf>
    <xf numFmtId="49" fontId="24" fillId="0" borderId="8" xfId="0" applyNumberFormat="1" applyFont="1" applyBorder="1" applyAlignment="1">
      <alignment vertical="top" wrapText="1"/>
    </xf>
    <xf numFmtId="0" fontId="4" fillId="0" borderId="8" xfId="0" applyFont="1" applyBorder="1" applyAlignment="1">
      <alignment horizontal="left" vertical="top" wrapText="1"/>
    </xf>
    <xf numFmtId="0" fontId="18" fillId="0" borderId="0" xfId="0" applyFont="1"/>
    <xf numFmtId="4" fontId="27" fillId="0" borderId="0" xfId="8" applyNumberFormat="1" applyFont="1" applyAlignment="1">
      <alignment horizontal="right"/>
    </xf>
    <xf numFmtId="49" fontId="4" fillId="0" borderId="8" xfId="0" applyNumberFormat="1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8" xfId="3" applyFont="1" applyBorder="1" applyAlignment="1">
      <alignment horizontal="left" vertical="top" wrapText="1" readingOrder="1"/>
    </xf>
    <xf numFmtId="49" fontId="16" fillId="0" borderId="8" xfId="0" applyNumberFormat="1" applyFont="1" applyBorder="1" applyAlignment="1">
      <alignment horizontal="left" vertical="top" wrapText="1"/>
    </xf>
    <xf numFmtId="49" fontId="17" fillId="0" borderId="8" xfId="0" applyNumberFormat="1" applyFont="1" applyBorder="1" applyAlignment="1">
      <alignment horizontal="left" vertical="top" wrapText="1"/>
    </xf>
    <xf numFmtId="0" fontId="16" fillId="0" borderId="8" xfId="3" applyFont="1" applyBorder="1" applyAlignment="1">
      <alignment horizontal="left" vertical="top" wrapText="1"/>
    </xf>
    <xf numFmtId="0" fontId="16" fillId="3" borderId="8" xfId="3" applyFont="1" applyFill="1" applyBorder="1" applyAlignment="1">
      <alignment horizontal="left" vertical="top" wrapText="1" readingOrder="1"/>
    </xf>
    <xf numFmtId="0" fontId="13" fillId="0" borderId="8" xfId="1" applyFont="1" applyFill="1" applyBorder="1" applyAlignment="1">
      <alignment horizontal="center" vertical="top" wrapText="1"/>
    </xf>
    <xf numFmtId="49" fontId="24" fillId="0" borderId="8" xfId="0" applyNumberFormat="1" applyFont="1" applyBorder="1" applyAlignment="1">
      <alignment vertical="top"/>
    </xf>
    <xf numFmtId="0" fontId="4" fillId="0" borderId="8" xfId="0" applyFont="1" applyBorder="1" applyAlignment="1">
      <alignment horizontal="left" vertical="top"/>
    </xf>
    <xf numFmtId="49" fontId="8" fillId="0" borderId="13" xfId="0" applyNumberFormat="1" applyFont="1" applyBorder="1" applyAlignment="1">
      <alignment horizontal="left" vertical="center"/>
    </xf>
    <xf numFmtId="49" fontId="8" fillId="0" borderId="14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10" fillId="0" borderId="13" xfId="0" quotePrefix="1" applyFont="1" applyBorder="1" applyAlignment="1">
      <alignment horizontal="left" vertical="top" wrapText="1"/>
    </xf>
    <xf numFmtId="0" fontId="10" fillId="0" borderId="14" xfId="0" quotePrefix="1" applyFont="1" applyBorder="1" applyAlignment="1">
      <alignment horizontal="left" vertical="top" wrapText="1"/>
    </xf>
    <xf numFmtId="0" fontId="10" fillId="0" borderId="8" xfId="0" quotePrefix="1" applyFont="1" applyBorder="1" applyAlignment="1">
      <alignment horizontal="left" vertical="center" wrapText="1"/>
    </xf>
    <xf numFmtId="0" fontId="2" fillId="0" borderId="0" xfId="1" applyFont="1" applyAlignment="1" applyProtection="1">
      <alignment horizontal="left" vertical="top" wrapText="1"/>
      <protection locked="0"/>
    </xf>
    <xf numFmtId="0" fontId="2" fillId="2" borderId="0" xfId="1" applyFont="1" applyFill="1" applyAlignment="1" applyProtection="1">
      <alignment horizontal="left" vertical="top"/>
      <protection locked="0"/>
    </xf>
    <xf numFmtId="0" fontId="2" fillId="0" borderId="0" xfId="1" applyFont="1" applyFill="1" applyAlignment="1" applyProtection="1">
      <alignment horizontal="left" vertical="top" wrapText="1"/>
      <protection locked="0"/>
    </xf>
    <xf numFmtId="0" fontId="2" fillId="0" borderId="0" xfId="1" applyFont="1" applyAlignment="1" applyProtection="1">
      <alignment horizontal="left" vertical="top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3" fillId="0" borderId="0" xfId="1" applyFont="1" applyFill="1" applyAlignment="1" applyProtection="1">
      <alignment horizontal="right" vertical="top" wrapText="1"/>
      <protection locked="0"/>
    </xf>
    <xf numFmtId="0" fontId="4" fillId="0" borderId="0" xfId="12" applyFont="1"/>
    <xf numFmtId="0" fontId="11" fillId="0" borderId="0" xfId="1" applyFont="1" applyAlignment="1" applyProtection="1">
      <alignment horizontal="right" vertical="top"/>
      <protection locked="0"/>
    </xf>
    <xf numFmtId="0" fontId="4" fillId="0" borderId="8" xfId="0" applyFont="1" applyBorder="1" applyAlignment="1">
      <alignment horizontal="center" vertical="top"/>
    </xf>
    <xf numFmtId="0" fontId="13" fillId="0" borderId="0" xfId="1" applyFont="1" applyAlignment="1" applyProtection="1">
      <alignment horizontal="left" vertical="top" wrapText="1"/>
      <protection locked="0"/>
    </xf>
    <xf numFmtId="0" fontId="12" fillId="0" borderId="0" xfId="1" applyFont="1" applyBorder="1" applyAlignment="1" applyProtection="1">
      <alignment horizontal="center" vertical="center" wrapText="1"/>
      <protection locked="0"/>
    </xf>
    <xf numFmtId="0" fontId="13" fillId="0" borderId="15" xfId="1" applyFont="1" applyBorder="1" applyAlignment="1" applyProtection="1">
      <alignment horizontal="center" vertical="center" textRotation="90" wrapText="1"/>
      <protection locked="0"/>
    </xf>
    <xf numFmtId="0" fontId="13" fillId="0" borderId="16" xfId="1" applyFont="1" applyBorder="1" applyAlignment="1" applyProtection="1">
      <alignment horizontal="center" vertical="center" textRotation="90" wrapText="1"/>
      <protection locked="0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13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 applyProtection="1">
      <alignment horizontal="center" vertical="center" wrapText="1"/>
      <protection locked="0"/>
    </xf>
  </cellXfs>
  <cellStyles count="17">
    <cellStyle name="Normal" xfId="3" xr:uid="{00000000-0005-0000-0000-000000000000}"/>
    <cellStyle name="Обычный" xfId="0" builtinId="0"/>
    <cellStyle name="Обычный 2" xfId="8" xr:uid="{4887F871-DE76-4ECE-A2B6-8561677B2781}"/>
    <cellStyle name="Обычный 2 2" xfId="9" xr:uid="{78913E06-6F40-4B24-9581-F81C830B48B7}"/>
    <cellStyle name="Обычный 3" xfId="10" xr:uid="{4879680B-FBBE-4590-B13B-EC32EFD38CF6}"/>
    <cellStyle name="Обычный 4" xfId="6" xr:uid="{00000000-0005-0000-0000-000002000000}"/>
    <cellStyle name="Обычный 4 2" xfId="11" xr:uid="{074A2EAD-A370-4308-B4FA-739A47E4C7E7}"/>
    <cellStyle name="Обычный 5" xfId="5" xr:uid="{00000000-0005-0000-0000-000003000000}"/>
    <cellStyle name="Обычный 6" xfId="2" xr:uid="{00000000-0005-0000-0000-000004000000}"/>
    <cellStyle name="Обычный_Лист1" xfId="1" xr:uid="{00000000-0005-0000-0000-000005000000}"/>
    <cellStyle name="Обычный_Прил  к Б 2010  РАБОЧЕЕ" xfId="12" xr:uid="{AF7499B2-3E7A-4D02-9D11-E904B88743B1}"/>
    <cellStyle name="Стиль 1" xfId="13" xr:uid="{86B9AB2E-6E4E-4319-B98B-6DF133BE1947}"/>
    <cellStyle name="Финансовый" xfId="7" builtinId="3"/>
    <cellStyle name="Финансовый 2" xfId="4" xr:uid="{00000000-0005-0000-0000-000007000000}"/>
    <cellStyle name="Финансовый 2 2" xfId="16" xr:uid="{8A171843-139D-40BE-A4C0-AC9E08114AED}"/>
    <cellStyle name="Финансовый 2 3" xfId="15" xr:uid="{D2F38C16-EBC8-43EC-9EF9-9C2BB338D90F}"/>
    <cellStyle name="Финансовый 3" xfId="14" xr:uid="{B758D227-490A-4039-9791-982FB5C346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026667906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ходы"/>
      <sheetName val="Расходы"/>
      <sheetName val="Источники"/>
      <sheetName val="_params"/>
    </sheetNames>
    <sheetDataSet>
      <sheetData sheetId="0">
        <row r="71">
          <cell r="A71" t="str">
            <v>Прочие субсидии бюджетам сельских поселений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zoomScale="55" zoomScaleNormal="55" workbookViewId="0">
      <selection activeCell="C30" sqref="C30"/>
    </sheetView>
  </sheetViews>
  <sheetFormatPr defaultRowHeight="18.75"/>
  <cols>
    <col min="1" max="1" width="9.140625" style="27"/>
    <col min="2" max="2" width="17.7109375" style="28" customWidth="1"/>
    <col min="3" max="3" width="28.140625" style="28" customWidth="1"/>
    <col min="4" max="4" width="116.28515625" style="29" customWidth="1"/>
    <col min="5" max="5" width="61.5703125" style="16" customWidth="1"/>
    <col min="6" max="16384" width="9.140625" style="16"/>
  </cols>
  <sheetData>
    <row r="1" spans="1:4" s="10" customFormat="1">
      <c r="A1" s="6"/>
      <c r="B1" s="7"/>
      <c r="C1" s="8"/>
      <c r="D1" s="9" t="s">
        <v>4</v>
      </c>
    </row>
    <row r="2" spans="1:4" s="10" customFormat="1">
      <c r="A2" s="6"/>
      <c r="B2" s="7"/>
      <c r="C2" s="8"/>
      <c r="D2" s="9" t="s">
        <v>5</v>
      </c>
    </row>
    <row r="3" spans="1:4" s="10" customFormat="1">
      <c r="A3" s="6"/>
      <c r="B3" s="7"/>
      <c r="C3" s="8"/>
      <c r="D3" s="11" t="s">
        <v>6</v>
      </c>
    </row>
    <row r="4" spans="1:4" s="10" customFormat="1">
      <c r="A4" s="6"/>
      <c r="B4" s="7"/>
      <c r="C4" s="8"/>
      <c r="D4" s="9" t="s">
        <v>7</v>
      </c>
    </row>
    <row r="5" spans="1:4" s="10" customFormat="1">
      <c r="A5" s="6"/>
      <c r="B5" s="7"/>
      <c r="C5" s="8"/>
      <c r="D5" s="12"/>
    </row>
    <row r="6" spans="1:4" s="10" customFormat="1">
      <c r="A6" s="97" t="s">
        <v>8</v>
      </c>
      <c r="B6" s="97"/>
      <c r="C6" s="97"/>
      <c r="D6" s="97"/>
    </row>
    <row r="7" spans="1:4" s="10" customFormat="1">
      <c r="A7" s="6"/>
      <c r="B7" s="7"/>
      <c r="C7" s="8"/>
      <c r="D7" s="13"/>
    </row>
    <row r="8" spans="1:4" s="10" customFormat="1">
      <c r="A8" s="6"/>
      <c r="B8" s="7"/>
      <c r="C8" s="8"/>
      <c r="D8" s="13"/>
    </row>
    <row r="9" spans="1:4" s="10" customFormat="1" ht="75">
      <c r="A9" s="14" t="s">
        <v>9</v>
      </c>
      <c r="B9" s="14" t="s">
        <v>10</v>
      </c>
      <c r="C9" s="14" t="s">
        <v>11</v>
      </c>
      <c r="D9" s="14" t="s">
        <v>12</v>
      </c>
    </row>
    <row r="10" spans="1:4" s="15" customFormat="1">
      <c r="A10" s="51">
        <v>1</v>
      </c>
      <c r="B10" s="52" t="s">
        <v>13</v>
      </c>
      <c r="C10" s="52" t="s">
        <v>14</v>
      </c>
      <c r="D10" s="53">
        <v>4</v>
      </c>
    </row>
    <row r="11" spans="1:4">
      <c r="A11" s="54">
        <v>1</v>
      </c>
      <c r="B11" s="55" t="s">
        <v>15</v>
      </c>
      <c r="C11" s="98" t="s">
        <v>16</v>
      </c>
      <c r="D11" s="99" t="s">
        <v>17</v>
      </c>
    </row>
    <row r="12" spans="1:4" ht="93.75">
      <c r="A12" s="17">
        <v>2</v>
      </c>
      <c r="B12" s="18" t="s">
        <v>15</v>
      </c>
      <c r="C12" s="19" t="s">
        <v>200</v>
      </c>
      <c r="D12" s="20" t="s">
        <v>18</v>
      </c>
    </row>
    <row r="13" spans="1:4" ht="112.5">
      <c r="A13" s="17">
        <v>3</v>
      </c>
      <c r="B13" s="18" t="s">
        <v>15</v>
      </c>
      <c r="C13" s="19" t="s">
        <v>199</v>
      </c>
      <c r="D13" s="20" t="s">
        <v>19</v>
      </c>
    </row>
    <row r="14" spans="1:4" ht="93.75">
      <c r="A14" s="17">
        <v>4</v>
      </c>
      <c r="B14" s="18" t="s">
        <v>15</v>
      </c>
      <c r="C14" s="19" t="s">
        <v>198</v>
      </c>
      <c r="D14" s="20" t="s">
        <v>20</v>
      </c>
    </row>
    <row r="15" spans="1:4" ht="93.75">
      <c r="A15" s="17">
        <v>5</v>
      </c>
      <c r="B15" s="18" t="s">
        <v>15</v>
      </c>
      <c r="C15" s="19" t="s">
        <v>197</v>
      </c>
      <c r="D15" s="20" t="s">
        <v>21</v>
      </c>
    </row>
    <row r="16" spans="1:4">
      <c r="A16" s="17">
        <v>6</v>
      </c>
      <c r="B16" s="18" t="s">
        <v>22</v>
      </c>
      <c r="C16" s="100" t="s">
        <v>23</v>
      </c>
      <c r="D16" s="100" t="s">
        <v>17</v>
      </c>
    </row>
    <row r="17" spans="1:6" ht="56.25">
      <c r="A17" s="17">
        <v>7</v>
      </c>
      <c r="B17" s="18" t="s">
        <v>22</v>
      </c>
      <c r="C17" s="19" t="s">
        <v>196</v>
      </c>
      <c r="D17" s="20" t="s">
        <v>24</v>
      </c>
    </row>
    <row r="18" spans="1:6" ht="93.75">
      <c r="A18" s="17">
        <v>8</v>
      </c>
      <c r="B18" s="18" t="s">
        <v>22</v>
      </c>
      <c r="C18" s="19" t="s">
        <v>195</v>
      </c>
      <c r="D18" s="20" t="s">
        <v>25</v>
      </c>
    </row>
    <row r="19" spans="1:6" ht="37.5">
      <c r="A19" s="17">
        <v>9</v>
      </c>
      <c r="B19" s="18" t="s">
        <v>22</v>
      </c>
      <c r="C19" s="19" t="s">
        <v>194</v>
      </c>
      <c r="D19" s="20" t="s">
        <v>26</v>
      </c>
    </row>
    <row r="20" spans="1:6" ht="37.5">
      <c r="A20" s="17">
        <v>10</v>
      </c>
      <c r="B20" s="18" t="s">
        <v>22</v>
      </c>
      <c r="C20" s="19" t="s">
        <v>193</v>
      </c>
      <c r="D20" s="20" t="s">
        <v>27</v>
      </c>
    </row>
    <row r="21" spans="1:6" ht="37.5">
      <c r="A21" s="17">
        <v>11</v>
      </c>
      <c r="B21" s="18" t="s">
        <v>22</v>
      </c>
      <c r="C21" s="19" t="s">
        <v>192</v>
      </c>
      <c r="D21" s="20" t="s">
        <v>28</v>
      </c>
    </row>
    <row r="22" spans="1:6" ht="37.5">
      <c r="A22" s="17">
        <v>12</v>
      </c>
      <c r="B22" s="18" t="s">
        <v>22</v>
      </c>
      <c r="C22" s="19" t="s">
        <v>191</v>
      </c>
      <c r="D22" s="20" t="s">
        <v>29</v>
      </c>
    </row>
    <row r="23" spans="1:6">
      <c r="A23" s="17">
        <v>13</v>
      </c>
      <c r="B23" s="21" t="s">
        <v>30</v>
      </c>
      <c r="C23" s="95" t="s">
        <v>31</v>
      </c>
      <c r="D23" s="96"/>
    </row>
    <row r="24" spans="1:6" ht="56.25">
      <c r="A24" s="17">
        <v>14</v>
      </c>
      <c r="B24" s="21" t="s">
        <v>30</v>
      </c>
      <c r="C24" s="21" t="s">
        <v>190</v>
      </c>
      <c r="D24" s="22" t="s">
        <v>32</v>
      </c>
    </row>
    <row r="25" spans="1:6" ht="56.25">
      <c r="A25" s="17">
        <v>15</v>
      </c>
      <c r="B25" s="21" t="s">
        <v>30</v>
      </c>
      <c r="C25" s="23" t="s">
        <v>189</v>
      </c>
      <c r="D25" s="24" t="s">
        <v>33</v>
      </c>
    </row>
    <row r="26" spans="1:6" ht="56.25">
      <c r="A26" s="17">
        <v>16</v>
      </c>
      <c r="B26" s="21" t="s">
        <v>30</v>
      </c>
      <c r="C26" s="23" t="s">
        <v>34</v>
      </c>
      <c r="D26" s="24" t="s">
        <v>35</v>
      </c>
      <c r="E26" s="48"/>
    </row>
    <row r="27" spans="1:6" ht="37.5">
      <c r="A27" s="17">
        <v>17</v>
      </c>
      <c r="B27" s="21" t="s">
        <v>30</v>
      </c>
      <c r="C27" s="23" t="s">
        <v>188</v>
      </c>
      <c r="D27" s="22" t="s">
        <v>36</v>
      </c>
      <c r="E27" s="48"/>
    </row>
    <row r="28" spans="1:6">
      <c r="A28" s="17">
        <v>18</v>
      </c>
      <c r="B28" s="14">
        <v>802</v>
      </c>
      <c r="C28" s="14" t="s">
        <v>187</v>
      </c>
      <c r="D28" s="24" t="s">
        <v>167</v>
      </c>
      <c r="E28" s="49"/>
      <c r="F28" s="50"/>
    </row>
    <row r="29" spans="1:6" ht="75">
      <c r="A29" s="17">
        <v>19</v>
      </c>
      <c r="B29" s="21" t="s">
        <v>30</v>
      </c>
      <c r="C29" s="23" t="s">
        <v>186</v>
      </c>
      <c r="D29" s="24" t="s">
        <v>37</v>
      </c>
      <c r="E29" s="48"/>
    </row>
    <row r="30" spans="1:6" ht="37.5">
      <c r="A30" s="17">
        <v>20</v>
      </c>
      <c r="B30" s="21" t="s">
        <v>30</v>
      </c>
      <c r="C30" s="23" t="s">
        <v>184</v>
      </c>
      <c r="D30" s="24" t="s">
        <v>39</v>
      </c>
      <c r="E30" s="48"/>
    </row>
    <row r="31" spans="1:6" ht="56.25">
      <c r="A31" s="17">
        <v>21</v>
      </c>
      <c r="B31" s="21" t="s">
        <v>30</v>
      </c>
      <c r="C31" s="23" t="s">
        <v>185</v>
      </c>
      <c r="D31" s="24" t="s">
        <v>38</v>
      </c>
      <c r="E31" s="48"/>
    </row>
    <row r="32" spans="1:6">
      <c r="A32" s="17">
        <v>22</v>
      </c>
      <c r="B32" s="21" t="s">
        <v>64</v>
      </c>
      <c r="C32" s="23" t="s">
        <v>40</v>
      </c>
      <c r="D32" s="25" t="s">
        <v>41</v>
      </c>
      <c r="E32" s="48"/>
    </row>
    <row r="33" spans="1:5">
      <c r="A33" s="17">
        <v>23</v>
      </c>
      <c r="B33" s="21" t="s">
        <v>30</v>
      </c>
      <c r="C33" s="23" t="s">
        <v>42</v>
      </c>
      <c r="D33" s="26" t="s">
        <v>43</v>
      </c>
      <c r="E33" s="48"/>
    </row>
    <row r="34" spans="1:5">
      <c r="A34" s="17">
        <v>24</v>
      </c>
      <c r="B34" s="21" t="s">
        <v>30</v>
      </c>
      <c r="C34" s="21" t="s">
        <v>183</v>
      </c>
      <c r="D34" s="22" t="s">
        <v>161</v>
      </c>
    </row>
    <row r="35" spans="1:5" ht="56.25">
      <c r="A35" s="17">
        <v>25</v>
      </c>
      <c r="B35" s="21" t="s">
        <v>30</v>
      </c>
      <c r="C35" s="21" t="s">
        <v>182</v>
      </c>
      <c r="D35" s="22" t="s">
        <v>162</v>
      </c>
    </row>
    <row r="36" spans="1:5" ht="37.5">
      <c r="A36" s="17">
        <v>26</v>
      </c>
      <c r="B36" s="21" t="s">
        <v>30</v>
      </c>
      <c r="C36" s="21" t="s">
        <v>181</v>
      </c>
      <c r="D36" s="22" t="s">
        <v>44</v>
      </c>
      <c r="E36" s="48"/>
    </row>
    <row r="37" spans="1:5" ht="37.5">
      <c r="A37" s="17">
        <v>27</v>
      </c>
      <c r="B37" s="21" t="s">
        <v>30</v>
      </c>
      <c r="C37" s="21" t="s">
        <v>180</v>
      </c>
      <c r="D37" s="22" t="s">
        <v>45</v>
      </c>
    </row>
    <row r="38" spans="1:5" ht="37.5">
      <c r="A38" s="17">
        <v>28</v>
      </c>
      <c r="B38" s="21" t="s">
        <v>30</v>
      </c>
      <c r="C38" s="21" t="s">
        <v>179</v>
      </c>
      <c r="D38" s="22" t="s">
        <v>46</v>
      </c>
    </row>
    <row r="39" spans="1:5" ht="75">
      <c r="A39" s="17">
        <v>29</v>
      </c>
      <c r="B39" s="21" t="s">
        <v>30</v>
      </c>
      <c r="C39" s="21" t="s">
        <v>178</v>
      </c>
      <c r="D39" s="22" t="s">
        <v>47</v>
      </c>
    </row>
    <row r="40" spans="1:5" ht="75">
      <c r="A40" s="17">
        <v>30</v>
      </c>
      <c r="B40" s="21" t="s">
        <v>30</v>
      </c>
      <c r="C40" s="21" t="s">
        <v>177</v>
      </c>
      <c r="D40" s="22" t="s">
        <v>47</v>
      </c>
    </row>
    <row r="41" spans="1:5">
      <c r="A41" s="17">
        <v>31</v>
      </c>
      <c r="B41" s="21" t="s">
        <v>30</v>
      </c>
      <c r="C41" s="21" t="s">
        <v>176</v>
      </c>
      <c r="D41" s="22" t="s">
        <v>49</v>
      </c>
    </row>
    <row r="42" spans="1:5" ht="56.25">
      <c r="A42" s="17">
        <v>32</v>
      </c>
      <c r="B42" s="21" t="s">
        <v>30</v>
      </c>
      <c r="C42" s="21" t="s">
        <v>175</v>
      </c>
      <c r="D42" s="22" t="s">
        <v>50</v>
      </c>
    </row>
    <row r="43" spans="1:5" ht="37.5">
      <c r="A43" s="17">
        <v>33</v>
      </c>
      <c r="B43" s="21" t="s">
        <v>30</v>
      </c>
      <c r="C43" s="21" t="s">
        <v>173</v>
      </c>
      <c r="D43" s="22" t="s">
        <v>52</v>
      </c>
    </row>
    <row r="44" spans="1:5" ht="75">
      <c r="A44" s="17">
        <v>34</v>
      </c>
      <c r="B44" s="21" t="s">
        <v>30</v>
      </c>
      <c r="C44" s="23" t="s">
        <v>53</v>
      </c>
      <c r="D44" s="24" t="s">
        <v>54</v>
      </c>
    </row>
    <row r="45" spans="1:5" ht="56.25">
      <c r="A45" s="17">
        <v>35</v>
      </c>
      <c r="B45" s="21" t="s">
        <v>30</v>
      </c>
      <c r="C45" s="23" t="s">
        <v>160</v>
      </c>
      <c r="D45" s="24" t="s">
        <v>48</v>
      </c>
    </row>
    <row r="46" spans="1:5" ht="56.25">
      <c r="A46" s="17">
        <v>36</v>
      </c>
      <c r="B46" s="21" t="s">
        <v>30</v>
      </c>
      <c r="C46" s="21" t="s">
        <v>174</v>
      </c>
      <c r="D46" s="22" t="s">
        <v>51</v>
      </c>
    </row>
    <row r="47" spans="1:5" ht="37.5">
      <c r="A47" s="17">
        <v>37</v>
      </c>
      <c r="B47" s="21" t="s">
        <v>30</v>
      </c>
      <c r="C47" s="21" t="s">
        <v>172</v>
      </c>
      <c r="D47" s="22" t="s">
        <v>55</v>
      </c>
    </row>
    <row r="48" spans="1:5" ht="37.5">
      <c r="A48" s="17">
        <v>38</v>
      </c>
      <c r="B48" s="21" t="s">
        <v>30</v>
      </c>
      <c r="C48" s="21" t="s">
        <v>171</v>
      </c>
      <c r="D48" s="22" t="s">
        <v>56</v>
      </c>
    </row>
    <row r="49" spans="1:4" ht="37.5">
      <c r="A49" s="17">
        <v>39</v>
      </c>
      <c r="B49" s="21" t="s">
        <v>30</v>
      </c>
      <c r="C49" s="21" t="s">
        <v>170</v>
      </c>
      <c r="D49" s="22" t="s">
        <v>57</v>
      </c>
    </row>
    <row r="50" spans="1:4" ht="37.5">
      <c r="A50" s="17">
        <v>40</v>
      </c>
      <c r="B50" s="21" t="s">
        <v>30</v>
      </c>
      <c r="C50" s="21" t="s">
        <v>169</v>
      </c>
      <c r="D50" s="22" t="s">
        <v>58</v>
      </c>
    </row>
    <row r="51" spans="1:4" ht="37.5">
      <c r="A51" s="17">
        <v>41</v>
      </c>
      <c r="B51" s="21" t="s">
        <v>30</v>
      </c>
      <c r="C51" s="23" t="s">
        <v>59</v>
      </c>
      <c r="D51" s="24" t="s">
        <v>60</v>
      </c>
    </row>
    <row r="52" spans="1:4" ht="37.5">
      <c r="A52" s="17">
        <v>42</v>
      </c>
      <c r="B52" s="21" t="s">
        <v>30</v>
      </c>
      <c r="C52" s="23" t="s">
        <v>61</v>
      </c>
      <c r="D52" s="24" t="s">
        <v>62</v>
      </c>
    </row>
    <row r="53" spans="1:4" ht="56.25">
      <c r="A53" s="17">
        <v>43</v>
      </c>
      <c r="B53" s="21" t="s">
        <v>30</v>
      </c>
      <c r="C53" s="21" t="s">
        <v>168</v>
      </c>
      <c r="D53" s="22" t="s">
        <v>63</v>
      </c>
    </row>
    <row r="54" spans="1:4">
      <c r="A54" s="17">
        <v>44</v>
      </c>
      <c r="B54" s="21" t="s">
        <v>64</v>
      </c>
      <c r="C54" s="95" t="s">
        <v>201</v>
      </c>
      <c r="D54" s="96"/>
    </row>
    <row r="55" spans="1:4" ht="75">
      <c r="A55" s="17">
        <v>45</v>
      </c>
      <c r="B55" s="21" t="s">
        <v>64</v>
      </c>
      <c r="C55" s="23" t="s">
        <v>65</v>
      </c>
      <c r="D55" s="24" t="s">
        <v>66</v>
      </c>
    </row>
  </sheetData>
  <mergeCells count="5">
    <mergeCell ref="C54:D54"/>
    <mergeCell ref="A6:D6"/>
    <mergeCell ref="C11:D11"/>
    <mergeCell ref="C16:D16"/>
    <mergeCell ref="C23:D2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C30" sqref="C30"/>
    </sheetView>
  </sheetViews>
  <sheetFormatPr defaultRowHeight="15"/>
  <cols>
    <col min="2" max="2" width="22.7109375" bestFit="1" customWidth="1"/>
    <col min="3" max="3" width="35" bestFit="1" customWidth="1"/>
    <col min="4" max="4" width="64.28515625" customWidth="1"/>
    <col min="6" max="6" width="14.28515625" customWidth="1"/>
    <col min="258" max="258" width="22.7109375" bestFit="1" customWidth="1"/>
    <col min="259" max="259" width="35" bestFit="1" customWidth="1"/>
    <col min="260" max="260" width="64.28515625" customWidth="1"/>
    <col min="262" max="262" width="14.28515625" customWidth="1"/>
    <col min="514" max="514" width="22.7109375" bestFit="1" customWidth="1"/>
    <col min="515" max="515" width="35" bestFit="1" customWidth="1"/>
    <col min="516" max="516" width="64.28515625" customWidth="1"/>
    <col min="518" max="518" width="14.28515625" customWidth="1"/>
    <col min="770" max="770" width="22.7109375" bestFit="1" customWidth="1"/>
    <col min="771" max="771" width="35" bestFit="1" customWidth="1"/>
    <col min="772" max="772" width="64.28515625" customWidth="1"/>
    <col min="774" max="774" width="14.28515625" customWidth="1"/>
    <col min="1026" max="1026" width="22.7109375" bestFit="1" customWidth="1"/>
    <col min="1027" max="1027" width="35" bestFit="1" customWidth="1"/>
    <col min="1028" max="1028" width="64.28515625" customWidth="1"/>
    <col min="1030" max="1030" width="14.28515625" customWidth="1"/>
    <col min="1282" max="1282" width="22.7109375" bestFit="1" customWidth="1"/>
    <col min="1283" max="1283" width="35" bestFit="1" customWidth="1"/>
    <col min="1284" max="1284" width="64.28515625" customWidth="1"/>
    <col min="1286" max="1286" width="14.28515625" customWidth="1"/>
    <col min="1538" max="1538" width="22.7109375" bestFit="1" customWidth="1"/>
    <col min="1539" max="1539" width="35" bestFit="1" customWidth="1"/>
    <col min="1540" max="1540" width="64.28515625" customWidth="1"/>
    <col min="1542" max="1542" width="14.28515625" customWidth="1"/>
    <col min="1794" max="1794" width="22.7109375" bestFit="1" customWidth="1"/>
    <col min="1795" max="1795" width="35" bestFit="1" customWidth="1"/>
    <col min="1796" max="1796" width="64.28515625" customWidth="1"/>
    <col min="1798" max="1798" width="14.28515625" customWidth="1"/>
    <col min="2050" max="2050" width="22.7109375" bestFit="1" customWidth="1"/>
    <col min="2051" max="2051" width="35" bestFit="1" customWidth="1"/>
    <col min="2052" max="2052" width="64.28515625" customWidth="1"/>
    <col min="2054" max="2054" width="14.28515625" customWidth="1"/>
    <col min="2306" max="2306" width="22.7109375" bestFit="1" customWidth="1"/>
    <col min="2307" max="2307" width="35" bestFit="1" customWidth="1"/>
    <col min="2308" max="2308" width="64.28515625" customWidth="1"/>
    <col min="2310" max="2310" width="14.28515625" customWidth="1"/>
    <col min="2562" max="2562" width="22.7109375" bestFit="1" customWidth="1"/>
    <col min="2563" max="2563" width="35" bestFit="1" customWidth="1"/>
    <col min="2564" max="2564" width="64.28515625" customWidth="1"/>
    <col min="2566" max="2566" width="14.28515625" customWidth="1"/>
    <col min="2818" max="2818" width="22.7109375" bestFit="1" customWidth="1"/>
    <col min="2819" max="2819" width="35" bestFit="1" customWidth="1"/>
    <col min="2820" max="2820" width="64.28515625" customWidth="1"/>
    <col min="2822" max="2822" width="14.28515625" customWidth="1"/>
    <col min="3074" max="3074" width="22.7109375" bestFit="1" customWidth="1"/>
    <col min="3075" max="3075" width="35" bestFit="1" customWidth="1"/>
    <col min="3076" max="3076" width="64.28515625" customWidth="1"/>
    <col min="3078" max="3078" width="14.28515625" customWidth="1"/>
    <col min="3330" max="3330" width="22.7109375" bestFit="1" customWidth="1"/>
    <col min="3331" max="3331" width="35" bestFit="1" customWidth="1"/>
    <col min="3332" max="3332" width="64.28515625" customWidth="1"/>
    <col min="3334" max="3334" width="14.28515625" customWidth="1"/>
    <col min="3586" max="3586" width="22.7109375" bestFit="1" customWidth="1"/>
    <col min="3587" max="3587" width="35" bestFit="1" customWidth="1"/>
    <col min="3588" max="3588" width="64.28515625" customWidth="1"/>
    <col min="3590" max="3590" width="14.28515625" customWidth="1"/>
    <col min="3842" max="3842" width="22.7109375" bestFit="1" customWidth="1"/>
    <col min="3843" max="3843" width="35" bestFit="1" customWidth="1"/>
    <col min="3844" max="3844" width="64.28515625" customWidth="1"/>
    <col min="3846" max="3846" width="14.28515625" customWidth="1"/>
    <col min="4098" max="4098" width="22.7109375" bestFit="1" customWidth="1"/>
    <col min="4099" max="4099" width="35" bestFit="1" customWidth="1"/>
    <col min="4100" max="4100" width="64.28515625" customWidth="1"/>
    <col min="4102" max="4102" width="14.28515625" customWidth="1"/>
    <col min="4354" max="4354" width="22.7109375" bestFit="1" customWidth="1"/>
    <col min="4355" max="4355" width="35" bestFit="1" customWidth="1"/>
    <col min="4356" max="4356" width="64.28515625" customWidth="1"/>
    <col min="4358" max="4358" width="14.28515625" customWidth="1"/>
    <col min="4610" max="4610" width="22.7109375" bestFit="1" customWidth="1"/>
    <col min="4611" max="4611" width="35" bestFit="1" customWidth="1"/>
    <col min="4612" max="4612" width="64.28515625" customWidth="1"/>
    <col min="4614" max="4614" width="14.28515625" customWidth="1"/>
    <col min="4866" max="4866" width="22.7109375" bestFit="1" customWidth="1"/>
    <col min="4867" max="4867" width="35" bestFit="1" customWidth="1"/>
    <col min="4868" max="4868" width="64.28515625" customWidth="1"/>
    <col min="4870" max="4870" width="14.28515625" customWidth="1"/>
    <col min="5122" max="5122" width="22.7109375" bestFit="1" customWidth="1"/>
    <col min="5123" max="5123" width="35" bestFit="1" customWidth="1"/>
    <col min="5124" max="5124" width="64.28515625" customWidth="1"/>
    <col min="5126" max="5126" width="14.28515625" customWidth="1"/>
    <col min="5378" max="5378" width="22.7109375" bestFit="1" customWidth="1"/>
    <col min="5379" max="5379" width="35" bestFit="1" customWidth="1"/>
    <col min="5380" max="5380" width="64.28515625" customWidth="1"/>
    <col min="5382" max="5382" width="14.28515625" customWidth="1"/>
    <col min="5634" max="5634" width="22.7109375" bestFit="1" customWidth="1"/>
    <col min="5635" max="5635" width="35" bestFit="1" customWidth="1"/>
    <col min="5636" max="5636" width="64.28515625" customWidth="1"/>
    <col min="5638" max="5638" width="14.28515625" customWidth="1"/>
    <col min="5890" max="5890" width="22.7109375" bestFit="1" customWidth="1"/>
    <col min="5891" max="5891" width="35" bestFit="1" customWidth="1"/>
    <col min="5892" max="5892" width="64.28515625" customWidth="1"/>
    <col min="5894" max="5894" width="14.28515625" customWidth="1"/>
    <col min="6146" max="6146" width="22.7109375" bestFit="1" customWidth="1"/>
    <col min="6147" max="6147" width="35" bestFit="1" customWidth="1"/>
    <col min="6148" max="6148" width="64.28515625" customWidth="1"/>
    <col min="6150" max="6150" width="14.28515625" customWidth="1"/>
    <col min="6402" max="6402" width="22.7109375" bestFit="1" customWidth="1"/>
    <col min="6403" max="6403" width="35" bestFit="1" customWidth="1"/>
    <col min="6404" max="6404" width="64.28515625" customWidth="1"/>
    <col min="6406" max="6406" width="14.28515625" customWidth="1"/>
    <col min="6658" max="6658" width="22.7109375" bestFit="1" customWidth="1"/>
    <col min="6659" max="6659" width="35" bestFit="1" customWidth="1"/>
    <col min="6660" max="6660" width="64.28515625" customWidth="1"/>
    <col min="6662" max="6662" width="14.28515625" customWidth="1"/>
    <col min="6914" max="6914" width="22.7109375" bestFit="1" customWidth="1"/>
    <col min="6915" max="6915" width="35" bestFit="1" customWidth="1"/>
    <col min="6916" max="6916" width="64.28515625" customWidth="1"/>
    <col min="6918" max="6918" width="14.28515625" customWidth="1"/>
    <col min="7170" max="7170" width="22.7109375" bestFit="1" customWidth="1"/>
    <col min="7171" max="7171" width="35" bestFit="1" customWidth="1"/>
    <col min="7172" max="7172" width="64.28515625" customWidth="1"/>
    <col min="7174" max="7174" width="14.28515625" customWidth="1"/>
    <col min="7426" max="7426" width="22.7109375" bestFit="1" customWidth="1"/>
    <col min="7427" max="7427" width="35" bestFit="1" customWidth="1"/>
    <col min="7428" max="7428" width="64.28515625" customWidth="1"/>
    <col min="7430" max="7430" width="14.28515625" customWidth="1"/>
    <col min="7682" max="7682" width="22.7109375" bestFit="1" customWidth="1"/>
    <col min="7683" max="7683" width="35" bestFit="1" customWidth="1"/>
    <col min="7684" max="7684" width="64.28515625" customWidth="1"/>
    <col min="7686" max="7686" width="14.28515625" customWidth="1"/>
    <col min="7938" max="7938" width="22.7109375" bestFit="1" customWidth="1"/>
    <col min="7939" max="7939" width="35" bestFit="1" customWidth="1"/>
    <col min="7940" max="7940" width="64.28515625" customWidth="1"/>
    <col min="7942" max="7942" width="14.28515625" customWidth="1"/>
    <col min="8194" max="8194" width="22.7109375" bestFit="1" customWidth="1"/>
    <col min="8195" max="8195" width="35" bestFit="1" customWidth="1"/>
    <col min="8196" max="8196" width="64.28515625" customWidth="1"/>
    <col min="8198" max="8198" width="14.28515625" customWidth="1"/>
    <col min="8450" max="8450" width="22.7109375" bestFit="1" customWidth="1"/>
    <col min="8451" max="8451" width="35" bestFit="1" customWidth="1"/>
    <col min="8452" max="8452" width="64.28515625" customWidth="1"/>
    <col min="8454" max="8454" width="14.28515625" customWidth="1"/>
    <col min="8706" max="8706" width="22.7109375" bestFit="1" customWidth="1"/>
    <col min="8707" max="8707" width="35" bestFit="1" customWidth="1"/>
    <col min="8708" max="8708" width="64.28515625" customWidth="1"/>
    <col min="8710" max="8710" width="14.28515625" customWidth="1"/>
    <col min="8962" max="8962" width="22.7109375" bestFit="1" customWidth="1"/>
    <col min="8963" max="8963" width="35" bestFit="1" customWidth="1"/>
    <col min="8964" max="8964" width="64.28515625" customWidth="1"/>
    <col min="8966" max="8966" width="14.28515625" customWidth="1"/>
    <col min="9218" max="9218" width="22.7109375" bestFit="1" customWidth="1"/>
    <col min="9219" max="9219" width="35" bestFit="1" customWidth="1"/>
    <col min="9220" max="9220" width="64.28515625" customWidth="1"/>
    <col min="9222" max="9222" width="14.28515625" customWidth="1"/>
    <col min="9474" max="9474" width="22.7109375" bestFit="1" customWidth="1"/>
    <col min="9475" max="9475" width="35" bestFit="1" customWidth="1"/>
    <col min="9476" max="9476" width="64.28515625" customWidth="1"/>
    <col min="9478" max="9478" width="14.28515625" customWidth="1"/>
    <col min="9730" max="9730" width="22.7109375" bestFit="1" customWidth="1"/>
    <col min="9731" max="9731" width="35" bestFit="1" customWidth="1"/>
    <col min="9732" max="9732" width="64.28515625" customWidth="1"/>
    <col min="9734" max="9734" width="14.28515625" customWidth="1"/>
    <col min="9986" max="9986" width="22.7109375" bestFit="1" customWidth="1"/>
    <col min="9987" max="9987" width="35" bestFit="1" customWidth="1"/>
    <col min="9988" max="9988" width="64.28515625" customWidth="1"/>
    <col min="9990" max="9990" width="14.28515625" customWidth="1"/>
    <col min="10242" max="10242" width="22.7109375" bestFit="1" customWidth="1"/>
    <col min="10243" max="10243" width="35" bestFit="1" customWidth="1"/>
    <col min="10244" max="10244" width="64.28515625" customWidth="1"/>
    <col min="10246" max="10246" width="14.28515625" customWidth="1"/>
    <col min="10498" max="10498" width="22.7109375" bestFit="1" customWidth="1"/>
    <col min="10499" max="10499" width="35" bestFit="1" customWidth="1"/>
    <col min="10500" max="10500" width="64.28515625" customWidth="1"/>
    <col min="10502" max="10502" width="14.28515625" customWidth="1"/>
    <col min="10754" max="10754" width="22.7109375" bestFit="1" customWidth="1"/>
    <col min="10755" max="10755" width="35" bestFit="1" customWidth="1"/>
    <col min="10756" max="10756" width="64.28515625" customWidth="1"/>
    <col min="10758" max="10758" width="14.28515625" customWidth="1"/>
    <col min="11010" max="11010" width="22.7109375" bestFit="1" customWidth="1"/>
    <col min="11011" max="11011" width="35" bestFit="1" customWidth="1"/>
    <col min="11012" max="11012" width="64.28515625" customWidth="1"/>
    <col min="11014" max="11014" width="14.28515625" customWidth="1"/>
    <col min="11266" max="11266" width="22.7109375" bestFit="1" customWidth="1"/>
    <col min="11267" max="11267" width="35" bestFit="1" customWidth="1"/>
    <col min="11268" max="11268" width="64.28515625" customWidth="1"/>
    <col min="11270" max="11270" width="14.28515625" customWidth="1"/>
    <col min="11522" max="11522" width="22.7109375" bestFit="1" customWidth="1"/>
    <col min="11523" max="11523" width="35" bestFit="1" customWidth="1"/>
    <col min="11524" max="11524" width="64.28515625" customWidth="1"/>
    <col min="11526" max="11526" width="14.28515625" customWidth="1"/>
    <col min="11778" max="11778" width="22.7109375" bestFit="1" customWidth="1"/>
    <col min="11779" max="11779" width="35" bestFit="1" customWidth="1"/>
    <col min="11780" max="11780" width="64.28515625" customWidth="1"/>
    <col min="11782" max="11782" width="14.28515625" customWidth="1"/>
    <col min="12034" max="12034" width="22.7109375" bestFit="1" customWidth="1"/>
    <col min="12035" max="12035" width="35" bestFit="1" customWidth="1"/>
    <col min="12036" max="12036" width="64.28515625" customWidth="1"/>
    <col min="12038" max="12038" width="14.28515625" customWidth="1"/>
    <col min="12290" max="12290" width="22.7109375" bestFit="1" customWidth="1"/>
    <col min="12291" max="12291" width="35" bestFit="1" customWidth="1"/>
    <col min="12292" max="12292" width="64.28515625" customWidth="1"/>
    <col min="12294" max="12294" width="14.28515625" customWidth="1"/>
    <col min="12546" max="12546" width="22.7109375" bestFit="1" customWidth="1"/>
    <col min="12547" max="12547" width="35" bestFit="1" customWidth="1"/>
    <col min="12548" max="12548" width="64.28515625" customWidth="1"/>
    <col min="12550" max="12550" width="14.28515625" customWidth="1"/>
    <col min="12802" max="12802" width="22.7109375" bestFit="1" customWidth="1"/>
    <col min="12803" max="12803" width="35" bestFit="1" customWidth="1"/>
    <col min="12804" max="12804" width="64.28515625" customWidth="1"/>
    <col min="12806" max="12806" width="14.28515625" customWidth="1"/>
    <col min="13058" max="13058" width="22.7109375" bestFit="1" customWidth="1"/>
    <col min="13059" max="13059" width="35" bestFit="1" customWidth="1"/>
    <col min="13060" max="13060" width="64.28515625" customWidth="1"/>
    <col min="13062" max="13062" width="14.28515625" customWidth="1"/>
    <col min="13314" max="13314" width="22.7109375" bestFit="1" customWidth="1"/>
    <col min="13315" max="13315" width="35" bestFit="1" customWidth="1"/>
    <col min="13316" max="13316" width="64.28515625" customWidth="1"/>
    <col min="13318" max="13318" width="14.28515625" customWidth="1"/>
    <col min="13570" max="13570" width="22.7109375" bestFit="1" customWidth="1"/>
    <col min="13571" max="13571" width="35" bestFit="1" customWidth="1"/>
    <col min="13572" max="13572" width="64.28515625" customWidth="1"/>
    <col min="13574" max="13574" width="14.28515625" customWidth="1"/>
    <col min="13826" max="13826" width="22.7109375" bestFit="1" customWidth="1"/>
    <col min="13827" max="13827" width="35" bestFit="1" customWidth="1"/>
    <col min="13828" max="13828" width="64.28515625" customWidth="1"/>
    <col min="13830" max="13830" width="14.28515625" customWidth="1"/>
    <col min="14082" max="14082" width="22.7109375" bestFit="1" customWidth="1"/>
    <col min="14083" max="14083" width="35" bestFit="1" customWidth="1"/>
    <col min="14084" max="14084" width="64.28515625" customWidth="1"/>
    <col min="14086" max="14086" width="14.28515625" customWidth="1"/>
    <col min="14338" max="14338" width="22.7109375" bestFit="1" customWidth="1"/>
    <col min="14339" max="14339" width="35" bestFit="1" customWidth="1"/>
    <col min="14340" max="14340" width="64.28515625" customWidth="1"/>
    <col min="14342" max="14342" width="14.28515625" customWidth="1"/>
    <col min="14594" max="14594" width="22.7109375" bestFit="1" customWidth="1"/>
    <col min="14595" max="14595" width="35" bestFit="1" customWidth="1"/>
    <col min="14596" max="14596" width="64.28515625" customWidth="1"/>
    <col min="14598" max="14598" width="14.28515625" customWidth="1"/>
    <col min="14850" max="14850" width="22.7109375" bestFit="1" customWidth="1"/>
    <col min="14851" max="14851" width="35" bestFit="1" customWidth="1"/>
    <col min="14852" max="14852" width="64.28515625" customWidth="1"/>
    <col min="14854" max="14854" width="14.28515625" customWidth="1"/>
    <col min="15106" max="15106" width="22.7109375" bestFit="1" customWidth="1"/>
    <col min="15107" max="15107" width="35" bestFit="1" customWidth="1"/>
    <col min="15108" max="15108" width="64.28515625" customWidth="1"/>
    <col min="15110" max="15110" width="14.28515625" customWidth="1"/>
    <col min="15362" max="15362" width="22.7109375" bestFit="1" customWidth="1"/>
    <col min="15363" max="15363" width="35" bestFit="1" customWidth="1"/>
    <col min="15364" max="15364" width="64.28515625" customWidth="1"/>
    <col min="15366" max="15366" width="14.28515625" customWidth="1"/>
    <col min="15618" max="15618" width="22.7109375" bestFit="1" customWidth="1"/>
    <col min="15619" max="15619" width="35" bestFit="1" customWidth="1"/>
    <col min="15620" max="15620" width="64.28515625" customWidth="1"/>
    <col min="15622" max="15622" width="14.28515625" customWidth="1"/>
    <col min="15874" max="15874" width="22.7109375" bestFit="1" customWidth="1"/>
    <col min="15875" max="15875" width="35" bestFit="1" customWidth="1"/>
    <col min="15876" max="15876" width="64.28515625" customWidth="1"/>
    <col min="15878" max="15878" width="14.28515625" customWidth="1"/>
    <col min="16130" max="16130" width="22.7109375" bestFit="1" customWidth="1"/>
    <col min="16131" max="16131" width="35" bestFit="1" customWidth="1"/>
    <col min="16132" max="16132" width="64.28515625" customWidth="1"/>
    <col min="16134" max="16134" width="14.28515625" customWidth="1"/>
  </cols>
  <sheetData>
    <row r="1" spans="1:6">
      <c r="E1" s="102" t="s">
        <v>67</v>
      </c>
      <c r="F1" s="102"/>
    </row>
    <row r="2" spans="1:6">
      <c r="E2" s="101" t="s">
        <v>0</v>
      </c>
      <c r="F2" s="101"/>
    </row>
    <row r="3" spans="1:6">
      <c r="E3" s="101" t="s">
        <v>1</v>
      </c>
      <c r="F3" s="101"/>
    </row>
    <row r="4" spans="1:6">
      <c r="E4" s="103" t="s">
        <v>68</v>
      </c>
      <c r="F4" s="103"/>
    </row>
    <row r="5" spans="1:6">
      <c r="E5" s="1"/>
      <c r="F5" s="1"/>
    </row>
    <row r="6" spans="1:6">
      <c r="E6" s="104" t="s">
        <v>67</v>
      </c>
      <c r="F6" s="104"/>
    </row>
    <row r="7" spans="1:6">
      <c r="E7" s="101" t="s">
        <v>0</v>
      </c>
      <c r="F7" s="101"/>
    </row>
    <row r="8" spans="1:6">
      <c r="E8" s="101" t="s">
        <v>1</v>
      </c>
      <c r="F8" s="101"/>
    </row>
    <row r="9" spans="1:6">
      <c r="E9" s="103" t="s">
        <v>2</v>
      </c>
      <c r="F9" s="103"/>
    </row>
    <row r="10" spans="1:6">
      <c r="E10" s="1"/>
      <c r="F10" s="1"/>
    </row>
    <row r="11" spans="1:6" ht="18.75">
      <c r="A11" s="97" t="s">
        <v>69</v>
      </c>
      <c r="B11" s="97"/>
      <c r="C11" s="97"/>
      <c r="D11" s="97"/>
      <c r="E11" s="97"/>
      <c r="F11" s="97"/>
    </row>
    <row r="12" spans="1:6" ht="15.75" thickBot="1"/>
    <row r="13" spans="1:6" ht="32.25" thickBot="1">
      <c r="A13" s="2" t="s">
        <v>9</v>
      </c>
      <c r="B13" s="3" t="s">
        <v>70</v>
      </c>
      <c r="C13" s="3" t="s">
        <v>71</v>
      </c>
      <c r="D13" s="107" t="s">
        <v>72</v>
      </c>
      <c r="E13" s="107"/>
      <c r="F13" s="108"/>
    </row>
    <row r="14" spans="1:6" ht="15.75">
      <c r="A14" s="109" t="s">
        <v>3</v>
      </c>
      <c r="B14" s="110"/>
      <c r="C14" s="110"/>
      <c r="D14" s="110"/>
      <c r="E14" s="110"/>
      <c r="F14" s="111"/>
    </row>
    <row r="15" spans="1:6" ht="15.75">
      <c r="A15" s="30">
        <v>1</v>
      </c>
      <c r="B15" s="4">
        <v>802</v>
      </c>
      <c r="C15" s="4" t="s">
        <v>73</v>
      </c>
      <c r="D15" s="112" t="s">
        <v>74</v>
      </c>
      <c r="E15" s="112"/>
      <c r="F15" s="113"/>
    </row>
    <row r="16" spans="1:6" ht="16.5" thickBot="1">
      <c r="A16" s="31">
        <v>2</v>
      </c>
      <c r="B16" s="5">
        <v>802</v>
      </c>
      <c r="C16" s="5" t="s">
        <v>75</v>
      </c>
      <c r="D16" s="105" t="s">
        <v>76</v>
      </c>
      <c r="E16" s="105"/>
      <c r="F16" s="106"/>
    </row>
  </sheetData>
  <mergeCells count="13">
    <mergeCell ref="D16:F16"/>
    <mergeCell ref="E8:F8"/>
    <mergeCell ref="E9:F9"/>
    <mergeCell ref="A11:F11"/>
    <mergeCell ref="D13:F13"/>
    <mergeCell ref="A14:F14"/>
    <mergeCell ref="D15:F15"/>
    <mergeCell ref="E7:F7"/>
    <mergeCell ref="E1:F1"/>
    <mergeCell ref="E2:F2"/>
    <mergeCell ref="E3:F3"/>
    <mergeCell ref="E4:F4"/>
    <mergeCell ref="E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S88"/>
  <sheetViews>
    <sheetView tabSelected="1" view="pageBreakPreview" topLeftCell="A49" zoomScale="60" zoomScaleNormal="90" workbookViewId="0">
      <selection activeCell="A14" sqref="A14:M14"/>
    </sheetView>
  </sheetViews>
  <sheetFormatPr defaultRowHeight="15" outlineLevelRow="1"/>
  <cols>
    <col min="1" max="1" width="3.85546875" customWidth="1"/>
    <col min="2" max="2" width="6.85546875" bestFit="1" customWidth="1"/>
    <col min="3" max="3" width="3.85546875" bestFit="1" customWidth="1"/>
    <col min="4" max="4" width="5.5703125" customWidth="1"/>
    <col min="5" max="5" width="3.85546875" bestFit="1" customWidth="1"/>
    <col min="6" max="6" width="7.85546875" customWidth="1"/>
    <col min="7" max="7" width="3.85546875" bestFit="1" customWidth="1"/>
    <col min="8" max="9" width="6.85546875" bestFit="1" customWidth="1"/>
    <col min="10" max="10" width="47.140625" customWidth="1"/>
    <col min="11" max="11" width="18.5703125" customWidth="1"/>
    <col min="12" max="12" width="19.5703125" customWidth="1"/>
    <col min="13" max="13" width="18.7109375" customWidth="1"/>
    <col min="15" max="15" width="26.7109375" customWidth="1"/>
    <col min="16" max="16" width="18.140625" customWidth="1"/>
    <col min="17" max="19" width="10.5703125" bestFit="1" customWidth="1"/>
    <col min="246" max="246" width="3.85546875" customWidth="1"/>
    <col min="247" max="247" width="6.85546875" bestFit="1" customWidth="1"/>
    <col min="248" max="250" width="3.85546875" bestFit="1" customWidth="1"/>
    <col min="251" max="251" width="4.42578125" bestFit="1" customWidth="1"/>
    <col min="252" max="252" width="3.85546875" bestFit="1" customWidth="1"/>
    <col min="253" max="254" width="6.85546875" bestFit="1" customWidth="1"/>
    <col min="255" max="255" width="47.140625" customWidth="1"/>
    <col min="256" max="256" width="15" customWidth="1"/>
    <col min="257" max="257" width="14.5703125" customWidth="1"/>
    <col min="258" max="258" width="14.42578125" customWidth="1"/>
    <col min="502" max="502" width="3.85546875" customWidth="1"/>
    <col min="503" max="503" width="6.85546875" bestFit="1" customWidth="1"/>
    <col min="504" max="506" width="3.85546875" bestFit="1" customWidth="1"/>
    <col min="507" max="507" width="4.42578125" bestFit="1" customWidth="1"/>
    <col min="508" max="508" width="3.85546875" bestFit="1" customWidth="1"/>
    <col min="509" max="510" width="6.85546875" bestFit="1" customWidth="1"/>
    <col min="511" max="511" width="47.140625" customWidth="1"/>
    <col min="512" max="512" width="15" customWidth="1"/>
    <col min="513" max="513" width="14.5703125" customWidth="1"/>
    <col min="514" max="514" width="14.42578125" customWidth="1"/>
    <col min="758" max="758" width="3.85546875" customWidth="1"/>
    <col min="759" max="759" width="6.85546875" bestFit="1" customWidth="1"/>
    <col min="760" max="762" width="3.85546875" bestFit="1" customWidth="1"/>
    <col min="763" max="763" width="4.42578125" bestFit="1" customWidth="1"/>
    <col min="764" max="764" width="3.85546875" bestFit="1" customWidth="1"/>
    <col min="765" max="766" width="6.85546875" bestFit="1" customWidth="1"/>
    <col min="767" max="767" width="47.140625" customWidth="1"/>
    <col min="768" max="768" width="15" customWidth="1"/>
    <col min="769" max="769" width="14.5703125" customWidth="1"/>
    <col min="770" max="770" width="14.42578125" customWidth="1"/>
    <col min="1014" max="1014" width="3.85546875" customWidth="1"/>
    <col min="1015" max="1015" width="6.85546875" bestFit="1" customWidth="1"/>
    <col min="1016" max="1018" width="3.85546875" bestFit="1" customWidth="1"/>
    <col min="1019" max="1019" width="4.42578125" bestFit="1" customWidth="1"/>
    <col min="1020" max="1020" width="3.85546875" bestFit="1" customWidth="1"/>
    <col min="1021" max="1022" width="6.85546875" bestFit="1" customWidth="1"/>
    <col min="1023" max="1023" width="47.140625" customWidth="1"/>
    <col min="1024" max="1024" width="15" customWidth="1"/>
    <col min="1025" max="1025" width="14.5703125" customWidth="1"/>
    <col min="1026" max="1026" width="14.42578125" customWidth="1"/>
    <col min="1270" max="1270" width="3.85546875" customWidth="1"/>
    <col min="1271" max="1271" width="6.85546875" bestFit="1" customWidth="1"/>
    <col min="1272" max="1274" width="3.85546875" bestFit="1" customWidth="1"/>
    <col min="1275" max="1275" width="4.42578125" bestFit="1" customWidth="1"/>
    <col min="1276" max="1276" width="3.85546875" bestFit="1" customWidth="1"/>
    <col min="1277" max="1278" width="6.85546875" bestFit="1" customWidth="1"/>
    <col min="1279" max="1279" width="47.140625" customWidth="1"/>
    <col min="1280" max="1280" width="15" customWidth="1"/>
    <col min="1281" max="1281" width="14.5703125" customWidth="1"/>
    <col min="1282" max="1282" width="14.42578125" customWidth="1"/>
    <col min="1526" max="1526" width="3.85546875" customWidth="1"/>
    <col min="1527" max="1527" width="6.85546875" bestFit="1" customWidth="1"/>
    <col min="1528" max="1530" width="3.85546875" bestFit="1" customWidth="1"/>
    <col min="1531" max="1531" width="4.42578125" bestFit="1" customWidth="1"/>
    <col min="1532" max="1532" width="3.85546875" bestFit="1" customWidth="1"/>
    <col min="1533" max="1534" width="6.85546875" bestFit="1" customWidth="1"/>
    <col min="1535" max="1535" width="47.140625" customWidth="1"/>
    <col min="1536" max="1536" width="15" customWidth="1"/>
    <col min="1537" max="1537" width="14.5703125" customWidth="1"/>
    <col min="1538" max="1538" width="14.42578125" customWidth="1"/>
    <col min="1782" max="1782" width="3.85546875" customWidth="1"/>
    <col min="1783" max="1783" width="6.85546875" bestFit="1" customWidth="1"/>
    <col min="1784" max="1786" width="3.85546875" bestFit="1" customWidth="1"/>
    <col min="1787" max="1787" width="4.42578125" bestFit="1" customWidth="1"/>
    <col min="1788" max="1788" width="3.85546875" bestFit="1" customWidth="1"/>
    <col min="1789" max="1790" width="6.85546875" bestFit="1" customWidth="1"/>
    <col min="1791" max="1791" width="47.140625" customWidth="1"/>
    <col min="1792" max="1792" width="15" customWidth="1"/>
    <col min="1793" max="1793" width="14.5703125" customWidth="1"/>
    <col min="1794" max="1794" width="14.42578125" customWidth="1"/>
    <col min="2038" max="2038" width="3.85546875" customWidth="1"/>
    <col min="2039" max="2039" width="6.85546875" bestFit="1" customWidth="1"/>
    <col min="2040" max="2042" width="3.85546875" bestFit="1" customWidth="1"/>
    <col min="2043" max="2043" width="4.42578125" bestFit="1" customWidth="1"/>
    <col min="2044" max="2044" width="3.85546875" bestFit="1" customWidth="1"/>
    <col min="2045" max="2046" width="6.85546875" bestFit="1" customWidth="1"/>
    <col min="2047" max="2047" width="47.140625" customWidth="1"/>
    <col min="2048" max="2048" width="15" customWidth="1"/>
    <col min="2049" max="2049" width="14.5703125" customWidth="1"/>
    <col min="2050" max="2050" width="14.42578125" customWidth="1"/>
    <col min="2294" max="2294" width="3.85546875" customWidth="1"/>
    <col min="2295" max="2295" width="6.85546875" bestFit="1" customWidth="1"/>
    <col min="2296" max="2298" width="3.85546875" bestFit="1" customWidth="1"/>
    <col min="2299" max="2299" width="4.42578125" bestFit="1" customWidth="1"/>
    <col min="2300" max="2300" width="3.85546875" bestFit="1" customWidth="1"/>
    <col min="2301" max="2302" width="6.85546875" bestFit="1" customWidth="1"/>
    <col min="2303" max="2303" width="47.140625" customWidth="1"/>
    <col min="2304" max="2304" width="15" customWidth="1"/>
    <col min="2305" max="2305" width="14.5703125" customWidth="1"/>
    <col min="2306" max="2306" width="14.42578125" customWidth="1"/>
    <col min="2550" max="2550" width="3.85546875" customWidth="1"/>
    <col min="2551" max="2551" width="6.85546875" bestFit="1" customWidth="1"/>
    <col min="2552" max="2554" width="3.85546875" bestFit="1" customWidth="1"/>
    <col min="2555" max="2555" width="4.42578125" bestFit="1" customWidth="1"/>
    <col min="2556" max="2556" width="3.85546875" bestFit="1" customWidth="1"/>
    <col min="2557" max="2558" width="6.85546875" bestFit="1" customWidth="1"/>
    <col min="2559" max="2559" width="47.140625" customWidth="1"/>
    <col min="2560" max="2560" width="15" customWidth="1"/>
    <col min="2561" max="2561" width="14.5703125" customWidth="1"/>
    <col min="2562" max="2562" width="14.42578125" customWidth="1"/>
    <col min="2806" max="2806" width="3.85546875" customWidth="1"/>
    <col min="2807" max="2807" width="6.85546875" bestFit="1" customWidth="1"/>
    <col min="2808" max="2810" width="3.85546875" bestFit="1" customWidth="1"/>
    <col min="2811" max="2811" width="4.42578125" bestFit="1" customWidth="1"/>
    <col min="2812" max="2812" width="3.85546875" bestFit="1" customWidth="1"/>
    <col min="2813" max="2814" width="6.85546875" bestFit="1" customWidth="1"/>
    <col min="2815" max="2815" width="47.140625" customWidth="1"/>
    <col min="2816" max="2816" width="15" customWidth="1"/>
    <col min="2817" max="2817" width="14.5703125" customWidth="1"/>
    <col min="2818" max="2818" width="14.42578125" customWidth="1"/>
    <col min="3062" max="3062" width="3.85546875" customWidth="1"/>
    <col min="3063" max="3063" width="6.85546875" bestFit="1" customWidth="1"/>
    <col min="3064" max="3066" width="3.85546875" bestFit="1" customWidth="1"/>
    <col min="3067" max="3067" width="4.42578125" bestFit="1" customWidth="1"/>
    <col min="3068" max="3068" width="3.85546875" bestFit="1" customWidth="1"/>
    <col min="3069" max="3070" width="6.85546875" bestFit="1" customWidth="1"/>
    <col min="3071" max="3071" width="47.140625" customWidth="1"/>
    <col min="3072" max="3072" width="15" customWidth="1"/>
    <col min="3073" max="3073" width="14.5703125" customWidth="1"/>
    <col min="3074" max="3074" width="14.42578125" customWidth="1"/>
    <col min="3318" max="3318" width="3.85546875" customWidth="1"/>
    <col min="3319" max="3319" width="6.85546875" bestFit="1" customWidth="1"/>
    <col min="3320" max="3322" width="3.85546875" bestFit="1" customWidth="1"/>
    <col min="3323" max="3323" width="4.42578125" bestFit="1" customWidth="1"/>
    <col min="3324" max="3324" width="3.85546875" bestFit="1" customWidth="1"/>
    <col min="3325" max="3326" width="6.85546875" bestFit="1" customWidth="1"/>
    <col min="3327" max="3327" width="47.140625" customWidth="1"/>
    <col min="3328" max="3328" width="15" customWidth="1"/>
    <col min="3329" max="3329" width="14.5703125" customWidth="1"/>
    <col min="3330" max="3330" width="14.42578125" customWidth="1"/>
    <col min="3574" max="3574" width="3.85546875" customWidth="1"/>
    <col min="3575" max="3575" width="6.85546875" bestFit="1" customWidth="1"/>
    <col min="3576" max="3578" width="3.85546875" bestFit="1" customWidth="1"/>
    <col min="3579" max="3579" width="4.42578125" bestFit="1" customWidth="1"/>
    <col min="3580" max="3580" width="3.85546875" bestFit="1" customWidth="1"/>
    <col min="3581" max="3582" width="6.85546875" bestFit="1" customWidth="1"/>
    <col min="3583" max="3583" width="47.140625" customWidth="1"/>
    <col min="3584" max="3584" width="15" customWidth="1"/>
    <col min="3585" max="3585" width="14.5703125" customWidth="1"/>
    <col min="3586" max="3586" width="14.42578125" customWidth="1"/>
    <col min="3830" max="3830" width="3.85546875" customWidth="1"/>
    <col min="3831" max="3831" width="6.85546875" bestFit="1" customWidth="1"/>
    <col min="3832" max="3834" width="3.85546875" bestFit="1" customWidth="1"/>
    <col min="3835" max="3835" width="4.42578125" bestFit="1" customWidth="1"/>
    <col min="3836" max="3836" width="3.85546875" bestFit="1" customWidth="1"/>
    <col min="3837" max="3838" width="6.85546875" bestFit="1" customWidth="1"/>
    <col min="3839" max="3839" width="47.140625" customWidth="1"/>
    <col min="3840" max="3840" width="15" customWidth="1"/>
    <col min="3841" max="3841" width="14.5703125" customWidth="1"/>
    <col min="3842" max="3842" width="14.42578125" customWidth="1"/>
    <col min="4086" max="4086" width="3.85546875" customWidth="1"/>
    <col min="4087" max="4087" width="6.85546875" bestFit="1" customWidth="1"/>
    <col min="4088" max="4090" width="3.85546875" bestFit="1" customWidth="1"/>
    <col min="4091" max="4091" width="4.42578125" bestFit="1" customWidth="1"/>
    <col min="4092" max="4092" width="3.85546875" bestFit="1" customWidth="1"/>
    <col min="4093" max="4094" width="6.85546875" bestFit="1" customWidth="1"/>
    <col min="4095" max="4095" width="47.140625" customWidth="1"/>
    <col min="4096" max="4096" width="15" customWidth="1"/>
    <col min="4097" max="4097" width="14.5703125" customWidth="1"/>
    <col min="4098" max="4098" width="14.42578125" customWidth="1"/>
    <col min="4342" max="4342" width="3.85546875" customWidth="1"/>
    <col min="4343" max="4343" width="6.85546875" bestFit="1" customWidth="1"/>
    <col min="4344" max="4346" width="3.85546875" bestFit="1" customWidth="1"/>
    <col min="4347" max="4347" width="4.42578125" bestFit="1" customWidth="1"/>
    <col min="4348" max="4348" width="3.85546875" bestFit="1" customWidth="1"/>
    <col min="4349" max="4350" width="6.85546875" bestFit="1" customWidth="1"/>
    <col min="4351" max="4351" width="47.140625" customWidth="1"/>
    <col min="4352" max="4352" width="15" customWidth="1"/>
    <col min="4353" max="4353" width="14.5703125" customWidth="1"/>
    <col min="4354" max="4354" width="14.42578125" customWidth="1"/>
    <col min="4598" max="4598" width="3.85546875" customWidth="1"/>
    <col min="4599" max="4599" width="6.85546875" bestFit="1" customWidth="1"/>
    <col min="4600" max="4602" width="3.85546875" bestFit="1" customWidth="1"/>
    <col min="4603" max="4603" width="4.42578125" bestFit="1" customWidth="1"/>
    <col min="4604" max="4604" width="3.85546875" bestFit="1" customWidth="1"/>
    <col min="4605" max="4606" width="6.85546875" bestFit="1" customWidth="1"/>
    <col min="4607" max="4607" width="47.140625" customWidth="1"/>
    <col min="4608" max="4608" width="15" customWidth="1"/>
    <col min="4609" max="4609" width="14.5703125" customWidth="1"/>
    <col min="4610" max="4610" width="14.42578125" customWidth="1"/>
    <col min="4854" max="4854" width="3.85546875" customWidth="1"/>
    <col min="4855" max="4855" width="6.85546875" bestFit="1" customWidth="1"/>
    <col min="4856" max="4858" width="3.85546875" bestFit="1" customWidth="1"/>
    <col min="4859" max="4859" width="4.42578125" bestFit="1" customWidth="1"/>
    <col min="4860" max="4860" width="3.85546875" bestFit="1" customWidth="1"/>
    <col min="4861" max="4862" width="6.85546875" bestFit="1" customWidth="1"/>
    <col min="4863" max="4863" width="47.140625" customWidth="1"/>
    <col min="4864" max="4864" width="15" customWidth="1"/>
    <col min="4865" max="4865" width="14.5703125" customWidth="1"/>
    <col min="4866" max="4866" width="14.42578125" customWidth="1"/>
    <col min="5110" max="5110" width="3.85546875" customWidth="1"/>
    <col min="5111" max="5111" width="6.85546875" bestFit="1" customWidth="1"/>
    <col min="5112" max="5114" width="3.85546875" bestFit="1" customWidth="1"/>
    <col min="5115" max="5115" width="4.42578125" bestFit="1" customWidth="1"/>
    <col min="5116" max="5116" width="3.85546875" bestFit="1" customWidth="1"/>
    <col min="5117" max="5118" width="6.85546875" bestFit="1" customWidth="1"/>
    <col min="5119" max="5119" width="47.140625" customWidth="1"/>
    <col min="5120" max="5120" width="15" customWidth="1"/>
    <col min="5121" max="5121" width="14.5703125" customWidth="1"/>
    <col min="5122" max="5122" width="14.42578125" customWidth="1"/>
    <col min="5366" max="5366" width="3.85546875" customWidth="1"/>
    <col min="5367" max="5367" width="6.85546875" bestFit="1" customWidth="1"/>
    <col min="5368" max="5370" width="3.85546875" bestFit="1" customWidth="1"/>
    <col min="5371" max="5371" width="4.42578125" bestFit="1" customWidth="1"/>
    <col min="5372" max="5372" width="3.85546875" bestFit="1" customWidth="1"/>
    <col min="5373" max="5374" width="6.85546875" bestFit="1" customWidth="1"/>
    <col min="5375" max="5375" width="47.140625" customWidth="1"/>
    <col min="5376" max="5376" width="15" customWidth="1"/>
    <col min="5377" max="5377" width="14.5703125" customWidth="1"/>
    <col min="5378" max="5378" width="14.42578125" customWidth="1"/>
    <col min="5622" max="5622" width="3.85546875" customWidth="1"/>
    <col min="5623" max="5623" width="6.85546875" bestFit="1" customWidth="1"/>
    <col min="5624" max="5626" width="3.85546875" bestFit="1" customWidth="1"/>
    <col min="5627" max="5627" width="4.42578125" bestFit="1" customWidth="1"/>
    <col min="5628" max="5628" width="3.85546875" bestFit="1" customWidth="1"/>
    <col min="5629" max="5630" width="6.85546875" bestFit="1" customWidth="1"/>
    <col min="5631" max="5631" width="47.140625" customWidth="1"/>
    <col min="5632" max="5632" width="15" customWidth="1"/>
    <col min="5633" max="5633" width="14.5703125" customWidth="1"/>
    <col min="5634" max="5634" width="14.42578125" customWidth="1"/>
    <col min="5878" max="5878" width="3.85546875" customWidth="1"/>
    <col min="5879" max="5879" width="6.85546875" bestFit="1" customWidth="1"/>
    <col min="5880" max="5882" width="3.85546875" bestFit="1" customWidth="1"/>
    <col min="5883" max="5883" width="4.42578125" bestFit="1" customWidth="1"/>
    <col min="5884" max="5884" width="3.85546875" bestFit="1" customWidth="1"/>
    <col min="5885" max="5886" width="6.85546875" bestFit="1" customWidth="1"/>
    <col min="5887" max="5887" width="47.140625" customWidth="1"/>
    <col min="5888" max="5888" width="15" customWidth="1"/>
    <col min="5889" max="5889" width="14.5703125" customWidth="1"/>
    <col min="5890" max="5890" width="14.42578125" customWidth="1"/>
    <col min="6134" max="6134" width="3.85546875" customWidth="1"/>
    <col min="6135" max="6135" width="6.85546875" bestFit="1" customWidth="1"/>
    <col min="6136" max="6138" width="3.85546875" bestFit="1" customWidth="1"/>
    <col min="6139" max="6139" width="4.42578125" bestFit="1" customWidth="1"/>
    <col min="6140" max="6140" width="3.85546875" bestFit="1" customWidth="1"/>
    <col min="6141" max="6142" width="6.85546875" bestFit="1" customWidth="1"/>
    <col min="6143" max="6143" width="47.140625" customWidth="1"/>
    <col min="6144" max="6144" width="15" customWidth="1"/>
    <col min="6145" max="6145" width="14.5703125" customWidth="1"/>
    <col min="6146" max="6146" width="14.42578125" customWidth="1"/>
    <col min="6390" max="6390" width="3.85546875" customWidth="1"/>
    <col min="6391" max="6391" width="6.85546875" bestFit="1" customWidth="1"/>
    <col min="6392" max="6394" width="3.85546875" bestFit="1" customWidth="1"/>
    <col min="6395" max="6395" width="4.42578125" bestFit="1" customWidth="1"/>
    <col min="6396" max="6396" width="3.85546875" bestFit="1" customWidth="1"/>
    <col min="6397" max="6398" width="6.85546875" bestFit="1" customWidth="1"/>
    <col min="6399" max="6399" width="47.140625" customWidth="1"/>
    <col min="6400" max="6400" width="15" customWidth="1"/>
    <col min="6401" max="6401" width="14.5703125" customWidth="1"/>
    <col min="6402" max="6402" width="14.42578125" customWidth="1"/>
    <col min="6646" max="6646" width="3.85546875" customWidth="1"/>
    <col min="6647" max="6647" width="6.85546875" bestFit="1" customWidth="1"/>
    <col min="6648" max="6650" width="3.85546875" bestFit="1" customWidth="1"/>
    <col min="6651" max="6651" width="4.42578125" bestFit="1" customWidth="1"/>
    <col min="6652" max="6652" width="3.85546875" bestFit="1" customWidth="1"/>
    <col min="6653" max="6654" width="6.85546875" bestFit="1" customWidth="1"/>
    <col min="6655" max="6655" width="47.140625" customWidth="1"/>
    <col min="6656" max="6656" width="15" customWidth="1"/>
    <col min="6657" max="6657" width="14.5703125" customWidth="1"/>
    <col min="6658" max="6658" width="14.42578125" customWidth="1"/>
    <col min="6902" max="6902" width="3.85546875" customWidth="1"/>
    <col min="6903" max="6903" width="6.85546875" bestFit="1" customWidth="1"/>
    <col min="6904" max="6906" width="3.85546875" bestFit="1" customWidth="1"/>
    <col min="6907" max="6907" width="4.42578125" bestFit="1" customWidth="1"/>
    <col min="6908" max="6908" width="3.85546875" bestFit="1" customWidth="1"/>
    <col min="6909" max="6910" width="6.85546875" bestFit="1" customWidth="1"/>
    <col min="6911" max="6911" width="47.140625" customWidth="1"/>
    <col min="6912" max="6912" width="15" customWidth="1"/>
    <col min="6913" max="6913" width="14.5703125" customWidth="1"/>
    <col min="6914" max="6914" width="14.42578125" customWidth="1"/>
    <col min="7158" max="7158" width="3.85546875" customWidth="1"/>
    <col min="7159" max="7159" width="6.85546875" bestFit="1" customWidth="1"/>
    <col min="7160" max="7162" width="3.85546875" bestFit="1" customWidth="1"/>
    <col min="7163" max="7163" width="4.42578125" bestFit="1" customWidth="1"/>
    <col min="7164" max="7164" width="3.85546875" bestFit="1" customWidth="1"/>
    <col min="7165" max="7166" width="6.85546875" bestFit="1" customWidth="1"/>
    <col min="7167" max="7167" width="47.140625" customWidth="1"/>
    <col min="7168" max="7168" width="15" customWidth="1"/>
    <col min="7169" max="7169" width="14.5703125" customWidth="1"/>
    <col min="7170" max="7170" width="14.42578125" customWidth="1"/>
    <col min="7414" max="7414" width="3.85546875" customWidth="1"/>
    <col min="7415" max="7415" width="6.85546875" bestFit="1" customWidth="1"/>
    <col min="7416" max="7418" width="3.85546875" bestFit="1" customWidth="1"/>
    <col min="7419" max="7419" width="4.42578125" bestFit="1" customWidth="1"/>
    <col min="7420" max="7420" width="3.85546875" bestFit="1" customWidth="1"/>
    <col min="7421" max="7422" width="6.85546875" bestFit="1" customWidth="1"/>
    <col min="7423" max="7423" width="47.140625" customWidth="1"/>
    <col min="7424" max="7424" width="15" customWidth="1"/>
    <col min="7425" max="7425" width="14.5703125" customWidth="1"/>
    <col min="7426" max="7426" width="14.42578125" customWidth="1"/>
    <col min="7670" max="7670" width="3.85546875" customWidth="1"/>
    <col min="7671" max="7671" width="6.85546875" bestFit="1" customWidth="1"/>
    <col min="7672" max="7674" width="3.85546875" bestFit="1" customWidth="1"/>
    <col min="7675" max="7675" width="4.42578125" bestFit="1" customWidth="1"/>
    <col min="7676" max="7676" width="3.85546875" bestFit="1" customWidth="1"/>
    <col min="7677" max="7678" width="6.85546875" bestFit="1" customWidth="1"/>
    <col min="7679" max="7679" width="47.140625" customWidth="1"/>
    <col min="7680" max="7680" width="15" customWidth="1"/>
    <col min="7681" max="7681" width="14.5703125" customWidth="1"/>
    <col min="7682" max="7682" width="14.42578125" customWidth="1"/>
    <col min="7926" max="7926" width="3.85546875" customWidth="1"/>
    <col min="7927" max="7927" width="6.85546875" bestFit="1" customWidth="1"/>
    <col min="7928" max="7930" width="3.85546875" bestFit="1" customWidth="1"/>
    <col min="7931" max="7931" width="4.42578125" bestFit="1" customWidth="1"/>
    <col min="7932" max="7932" width="3.85546875" bestFit="1" customWidth="1"/>
    <col min="7933" max="7934" width="6.85546875" bestFit="1" customWidth="1"/>
    <col min="7935" max="7935" width="47.140625" customWidth="1"/>
    <col min="7936" max="7936" width="15" customWidth="1"/>
    <col min="7937" max="7937" width="14.5703125" customWidth="1"/>
    <col min="7938" max="7938" width="14.42578125" customWidth="1"/>
    <col min="8182" max="8182" width="3.85546875" customWidth="1"/>
    <col min="8183" max="8183" width="6.85546875" bestFit="1" customWidth="1"/>
    <col min="8184" max="8186" width="3.85546875" bestFit="1" customWidth="1"/>
    <col min="8187" max="8187" width="4.42578125" bestFit="1" customWidth="1"/>
    <col min="8188" max="8188" width="3.85546875" bestFit="1" customWidth="1"/>
    <col min="8189" max="8190" width="6.85546875" bestFit="1" customWidth="1"/>
    <col min="8191" max="8191" width="47.140625" customWidth="1"/>
    <col min="8192" max="8192" width="15" customWidth="1"/>
    <col min="8193" max="8193" width="14.5703125" customWidth="1"/>
    <col min="8194" max="8194" width="14.42578125" customWidth="1"/>
    <col min="8438" max="8438" width="3.85546875" customWidth="1"/>
    <col min="8439" max="8439" width="6.85546875" bestFit="1" customWidth="1"/>
    <col min="8440" max="8442" width="3.85546875" bestFit="1" customWidth="1"/>
    <col min="8443" max="8443" width="4.42578125" bestFit="1" customWidth="1"/>
    <col min="8444" max="8444" width="3.85546875" bestFit="1" customWidth="1"/>
    <col min="8445" max="8446" width="6.85546875" bestFit="1" customWidth="1"/>
    <col min="8447" max="8447" width="47.140625" customWidth="1"/>
    <col min="8448" max="8448" width="15" customWidth="1"/>
    <col min="8449" max="8449" width="14.5703125" customWidth="1"/>
    <col min="8450" max="8450" width="14.42578125" customWidth="1"/>
    <col min="8694" max="8694" width="3.85546875" customWidth="1"/>
    <col min="8695" max="8695" width="6.85546875" bestFit="1" customWidth="1"/>
    <col min="8696" max="8698" width="3.85546875" bestFit="1" customWidth="1"/>
    <col min="8699" max="8699" width="4.42578125" bestFit="1" customWidth="1"/>
    <col min="8700" max="8700" width="3.85546875" bestFit="1" customWidth="1"/>
    <col min="8701" max="8702" width="6.85546875" bestFit="1" customWidth="1"/>
    <col min="8703" max="8703" width="47.140625" customWidth="1"/>
    <col min="8704" max="8704" width="15" customWidth="1"/>
    <col min="8705" max="8705" width="14.5703125" customWidth="1"/>
    <col min="8706" max="8706" width="14.42578125" customWidth="1"/>
    <col min="8950" max="8950" width="3.85546875" customWidth="1"/>
    <col min="8951" max="8951" width="6.85546875" bestFit="1" customWidth="1"/>
    <col min="8952" max="8954" width="3.85546875" bestFit="1" customWidth="1"/>
    <col min="8955" max="8955" width="4.42578125" bestFit="1" customWidth="1"/>
    <col min="8956" max="8956" width="3.85546875" bestFit="1" customWidth="1"/>
    <col min="8957" max="8958" width="6.85546875" bestFit="1" customWidth="1"/>
    <col min="8959" max="8959" width="47.140625" customWidth="1"/>
    <col min="8960" max="8960" width="15" customWidth="1"/>
    <col min="8961" max="8961" width="14.5703125" customWidth="1"/>
    <col min="8962" max="8962" width="14.42578125" customWidth="1"/>
    <col min="9206" max="9206" width="3.85546875" customWidth="1"/>
    <col min="9207" max="9207" width="6.85546875" bestFit="1" customWidth="1"/>
    <col min="9208" max="9210" width="3.85546875" bestFit="1" customWidth="1"/>
    <col min="9211" max="9211" width="4.42578125" bestFit="1" customWidth="1"/>
    <col min="9212" max="9212" width="3.85546875" bestFit="1" customWidth="1"/>
    <col min="9213" max="9214" width="6.85546875" bestFit="1" customWidth="1"/>
    <col min="9215" max="9215" width="47.140625" customWidth="1"/>
    <col min="9216" max="9216" width="15" customWidth="1"/>
    <col min="9217" max="9217" width="14.5703125" customWidth="1"/>
    <col min="9218" max="9218" width="14.42578125" customWidth="1"/>
    <col min="9462" max="9462" width="3.85546875" customWidth="1"/>
    <col min="9463" max="9463" width="6.85546875" bestFit="1" customWidth="1"/>
    <col min="9464" max="9466" width="3.85546875" bestFit="1" customWidth="1"/>
    <col min="9467" max="9467" width="4.42578125" bestFit="1" customWidth="1"/>
    <col min="9468" max="9468" width="3.85546875" bestFit="1" customWidth="1"/>
    <col min="9469" max="9470" width="6.85546875" bestFit="1" customWidth="1"/>
    <col min="9471" max="9471" width="47.140625" customWidth="1"/>
    <col min="9472" max="9472" width="15" customWidth="1"/>
    <col min="9473" max="9473" width="14.5703125" customWidth="1"/>
    <col min="9474" max="9474" width="14.42578125" customWidth="1"/>
    <col min="9718" max="9718" width="3.85546875" customWidth="1"/>
    <col min="9719" max="9719" width="6.85546875" bestFit="1" customWidth="1"/>
    <col min="9720" max="9722" width="3.85546875" bestFit="1" customWidth="1"/>
    <col min="9723" max="9723" width="4.42578125" bestFit="1" customWidth="1"/>
    <col min="9724" max="9724" width="3.85546875" bestFit="1" customWidth="1"/>
    <col min="9725" max="9726" width="6.85546875" bestFit="1" customWidth="1"/>
    <col min="9727" max="9727" width="47.140625" customWidth="1"/>
    <col min="9728" max="9728" width="15" customWidth="1"/>
    <col min="9729" max="9729" width="14.5703125" customWidth="1"/>
    <col min="9730" max="9730" width="14.42578125" customWidth="1"/>
    <col min="9974" max="9974" width="3.85546875" customWidth="1"/>
    <col min="9975" max="9975" width="6.85546875" bestFit="1" customWidth="1"/>
    <col min="9976" max="9978" width="3.85546875" bestFit="1" customWidth="1"/>
    <col min="9979" max="9979" width="4.42578125" bestFit="1" customWidth="1"/>
    <col min="9980" max="9980" width="3.85546875" bestFit="1" customWidth="1"/>
    <col min="9981" max="9982" width="6.85546875" bestFit="1" customWidth="1"/>
    <col min="9983" max="9983" width="47.140625" customWidth="1"/>
    <col min="9984" max="9984" width="15" customWidth="1"/>
    <col min="9985" max="9985" width="14.5703125" customWidth="1"/>
    <col min="9986" max="9986" width="14.42578125" customWidth="1"/>
    <col min="10230" max="10230" width="3.85546875" customWidth="1"/>
    <col min="10231" max="10231" width="6.85546875" bestFit="1" customWidth="1"/>
    <col min="10232" max="10234" width="3.85546875" bestFit="1" customWidth="1"/>
    <col min="10235" max="10235" width="4.42578125" bestFit="1" customWidth="1"/>
    <col min="10236" max="10236" width="3.85546875" bestFit="1" customWidth="1"/>
    <col min="10237" max="10238" width="6.85546875" bestFit="1" customWidth="1"/>
    <col min="10239" max="10239" width="47.140625" customWidth="1"/>
    <col min="10240" max="10240" width="15" customWidth="1"/>
    <col min="10241" max="10241" width="14.5703125" customWidth="1"/>
    <col min="10242" max="10242" width="14.42578125" customWidth="1"/>
    <col min="10486" max="10486" width="3.85546875" customWidth="1"/>
    <col min="10487" max="10487" width="6.85546875" bestFit="1" customWidth="1"/>
    <col min="10488" max="10490" width="3.85546875" bestFit="1" customWidth="1"/>
    <col min="10491" max="10491" width="4.42578125" bestFit="1" customWidth="1"/>
    <col min="10492" max="10492" width="3.85546875" bestFit="1" customWidth="1"/>
    <col min="10493" max="10494" width="6.85546875" bestFit="1" customWidth="1"/>
    <col min="10495" max="10495" width="47.140625" customWidth="1"/>
    <col min="10496" max="10496" width="15" customWidth="1"/>
    <col min="10497" max="10497" width="14.5703125" customWidth="1"/>
    <col min="10498" max="10498" width="14.42578125" customWidth="1"/>
    <col min="10742" max="10742" width="3.85546875" customWidth="1"/>
    <col min="10743" max="10743" width="6.85546875" bestFit="1" customWidth="1"/>
    <col min="10744" max="10746" width="3.85546875" bestFit="1" customWidth="1"/>
    <col min="10747" max="10747" width="4.42578125" bestFit="1" customWidth="1"/>
    <col min="10748" max="10748" width="3.85546875" bestFit="1" customWidth="1"/>
    <col min="10749" max="10750" width="6.85546875" bestFit="1" customWidth="1"/>
    <col min="10751" max="10751" width="47.140625" customWidth="1"/>
    <col min="10752" max="10752" width="15" customWidth="1"/>
    <col min="10753" max="10753" width="14.5703125" customWidth="1"/>
    <col min="10754" max="10754" width="14.42578125" customWidth="1"/>
    <col min="10998" max="10998" width="3.85546875" customWidth="1"/>
    <col min="10999" max="10999" width="6.85546875" bestFit="1" customWidth="1"/>
    <col min="11000" max="11002" width="3.85546875" bestFit="1" customWidth="1"/>
    <col min="11003" max="11003" width="4.42578125" bestFit="1" customWidth="1"/>
    <col min="11004" max="11004" width="3.85546875" bestFit="1" customWidth="1"/>
    <col min="11005" max="11006" width="6.85546875" bestFit="1" customWidth="1"/>
    <col min="11007" max="11007" width="47.140625" customWidth="1"/>
    <col min="11008" max="11008" width="15" customWidth="1"/>
    <col min="11009" max="11009" width="14.5703125" customWidth="1"/>
    <col min="11010" max="11010" width="14.42578125" customWidth="1"/>
    <col min="11254" max="11254" width="3.85546875" customWidth="1"/>
    <col min="11255" max="11255" width="6.85546875" bestFit="1" customWidth="1"/>
    <col min="11256" max="11258" width="3.85546875" bestFit="1" customWidth="1"/>
    <col min="11259" max="11259" width="4.42578125" bestFit="1" customWidth="1"/>
    <col min="11260" max="11260" width="3.85546875" bestFit="1" customWidth="1"/>
    <col min="11261" max="11262" width="6.85546875" bestFit="1" customWidth="1"/>
    <col min="11263" max="11263" width="47.140625" customWidth="1"/>
    <col min="11264" max="11264" width="15" customWidth="1"/>
    <col min="11265" max="11265" width="14.5703125" customWidth="1"/>
    <col min="11266" max="11266" width="14.42578125" customWidth="1"/>
    <col min="11510" max="11510" width="3.85546875" customWidth="1"/>
    <col min="11511" max="11511" width="6.85546875" bestFit="1" customWidth="1"/>
    <col min="11512" max="11514" width="3.85546875" bestFit="1" customWidth="1"/>
    <col min="11515" max="11515" width="4.42578125" bestFit="1" customWidth="1"/>
    <col min="11516" max="11516" width="3.85546875" bestFit="1" customWidth="1"/>
    <col min="11517" max="11518" width="6.85546875" bestFit="1" customWidth="1"/>
    <col min="11519" max="11519" width="47.140625" customWidth="1"/>
    <col min="11520" max="11520" width="15" customWidth="1"/>
    <col min="11521" max="11521" width="14.5703125" customWidth="1"/>
    <col min="11522" max="11522" width="14.42578125" customWidth="1"/>
    <col min="11766" max="11766" width="3.85546875" customWidth="1"/>
    <col min="11767" max="11767" width="6.85546875" bestFit="1" customWidth="1"/>
    <col min="11768" max="11770" width="3.85546875" bestFit="1" customWidth="1"/>
    <col min="11771" max="11771" width="4.42578125" bestFit="1" customWidth="1"/>
    <col min="11772" max="11772" width="3.85546875" bestFit="1" customWidth="1"/>
    <col min="11773" max="11774" width="6.85546875" bestFit="1" customWidth="1"/>
    <col min="11775" max="11775" width="47.140625" customWidth="1"/>
    <col min="11776" max="11776" width="15" customWidth="1"/>
    <col min="11777" max="11777" width="14.5703125" customWidth="1"/>
    <col min="11778" max="11778" width="14.42578125" customWidth="1"/>
    <col min="12022" max="12022" width="3.85546875" customWidth="1"/>
    <col min="12023" max="12023" width="6.85546875" bestFit="1" customWidth="1"/>
    <col min="12024" max="12026" width="3.85546875" bestFit="1" customWidth="1"/>
    <col min="12027" max="12027" width="4.42578125" bestFit="1" customWidth="1"/>
    <col min="12028" max="12028" width="3.85546875" bestFit="1" customWidth="1"/>
    <col min="12029" max="12030" width="6.85546875" bestFit="1" customWidth="1"/>
    <col min="12031" max="12031" width="47.140625" customWidth="1"/>
    <col min="12032" max="12032" width="15" customWidth="1"/>
    <col min="12033" max="12033" width="14.5703125" customWidth="1"/>
    <col min="12034" max="12034" width="14.42578125" customWidth="1"/>
    <col min="12278" max="12278" width="3.85546875" customWidth="1"/>
    <col min="12279" max="12279" width="6.85546875" bestFit="1" customWidth="1"/>
    <col min="12280" max="12282" width="3.85546875" bestFit="1" customWidth="1"/>
    <col min="12283" max="12283" width="4.42578125" bestFit="1" customWidth="1"/>
    <col min="12284" max="12284" width="3.85546875" bestFit="1" customWidth="1"/>
    <col min="12285" max="12286" width="6.85546875" bestFit="1" customWidth="1"/>
    <col min="12287" max="12287" width="47.140625" customWidth="1"/>
    <col min="12288" max="12288" width="15" customWidth="1"/>
    <col min="12289" max="12289" width="14.5703125" customWidth="1"/>
    <col min="12290" max="12290" width="14.42578125" customWidth="1"/>
    <col min="12534" max="12534" width="3.85546875" customWidth="1"/>
    <col min="12535" max="12535" width="6.85546875" bestFit="1" customWidth="1"/>
    <col min="12536" max="12538" width="3.85546875" bestFit="1" customWidth="1"/>
    <col min="12539" max="12539" width="4.42578125" bestFit="1" customWidth="1"/>
    <col min="12540" max="12540" width="3.85546875" bestFit="1" customWidth="1"/>
    <col min="12541" max="12542" width="6.85546875" bestFit="1" customWidth="1"/>
    <col min="12543" max="12543" width="47.140625" customWidth="1"/>
    <col min="12544" max="12544" width="15" customWidth="1"/>
    <col min="12545" max="12545" width="14.5703125" customWidth="1"/>
    <col min="12546" max="12546" width="14.42578125" customWidth="1"/>
    <col min="12790" max="12790" width="3.85546875" customWidth="1"/>
    <col min="12791" max="12791" width="6.85546875" bestFit="1" customWidth="1"/>
    <col min="12792" max="12794" width="3.85546875" bestFit="1" customWidth="1"/>
    <col min="12795" max="12795" width="4.42578125" bestFit="1" customWidth="1"/>
    <col min="12796" max="12796" width="3.85546875" bestFit="1" customWidth="1"/>
    <col min="12797" max="12798" width="6.85546875" bestFit="1" customWidth="1"/>
    <col min="12799" max="12799" width="47.140625" customWidth="1"/>
    <col min="12800" max="12800" width="15" customWidth="1"/>
    <col min="12801" max="12801" width="14.5703125" customWidth="1"/>
    <col min="12802" max="12802" width="14.42578125" customWidth="1"/>
    <col min="13046" max="13046" width="3.85546875" customWidth="1"/>
    <col min="13047" max="13047" width="6.85546875" bestFit="1" customWidth="1"/>
    <col min="13048" max="13050" width="3.85546875" bestFit="1" customWidth="1"/>
    <col min="13051" max="13051" width="4.42578125" bestFit="1" customWidth="1"/>
    <col min="13052" max="13052" width="3.85546875" bestFit="1" customWidth="1"/>
    <col min="13053" max="13054" width="6.85546875" bestFit="1" customWidth="1"/>
    <col min="13055" max="13055" width="47.140625" customWidth="1"/>
    <col min="13056" max="13056" width="15" customWidth="1"/>
    <col min="13057" max="13057" width="14.5703125" customWidth="1"/>
    <col min="13058" max="13058" width="14.42578125" customWidth="1"/>
    <col min="13302" max="13302" width="3.85546875" customWidth="1"/>
    <col min="13303" max="13303" width="6.85546875" bestFit="1" customWidth="1"/>
    <col min="13304" max="13306" width="3.85546875" bestFit="1" customWidth="1"/>
    <col min="13307" max="13307" width="4.42578125" bestFit="1" customWidth="1"/>
    <col min="13308" max="13308" width="3.85546875" bestFit="1" customWidth="1"/>
    <col min="13309" max="13310" width="6.85546875" bestFit="1" customWidth="1"/>
    <col min="13311" max="13311" width="47.140625" customWidth="1"/>
    <col min="13312" max="13312" width="15" customWidth="1"/>
    <col min="13313" max="13313" width="14.5703125" customWidth="1"/>
    <col min="13314" max="13314" width="14.42578125" customWidth="1"/>
    <col min="13558" max="13558" width="3.85546875" customWidth="1"/>
    <col min="13559" max="13559" width="6.85546875" bestFit="1" customWidth="1"/>
    <col min="13560" max="13562" width="3.85546875" bestFit="1" customWidth="1"/>
    <col min="13563" max="13563" width="4.42578125" bestFit="1" customWidth="1"/>
    <col min="13564" max="13564" width="3.85546875" bestFit="1" customWidth="1"/>
    <col min="13565" max="13566" width="6.85546875" bestFit="1" customWidth="1"/>
    <col min="13567" max="13567" width="47.140625" customWidth="1"/>
    <col min="13568" max="13568" width="15" customWidth="1"/>
    <col min="13569" max="13569" width="14.5703125" customWidth="1"/>
    <col min="13570" max="13570" width="14.42578125" customWidth="1"/>
    <col min="13814" max="13814" width="3.85546875" customWidth="1"/>
    <col min="13815" max="13815" width="6.85546875" bestFit="1" customWidth="1"/>
    <col min="13816" max="13818" width="3.85546875" bestFit="1" customWidth="1"/>
    <col min="13819" max="13819" width="4.42578125" bestFit="1" customWidth="1"/>
    <col min="13820" max="13820" width="3.85546875" bestFit="1" customWidth="1"/>
    <col min="13821" max="13822" width="6.85546875" bestFit="1" customWidth="1"/>
    <col min="13823" max="13823" width="47.140625" customWidth="1"/>
    <col min="13824" max="13824" width="15" customWidth="1"/>
    <col min="13825" max="13825" width="14.5703125" customWidth="1"/>
    <col min="13826" max="13826" width="14.42578125" customWidth="1"/>
    <col min="14070" max="14070" width="3.85546875" customWidth="1"/>
    <col min="14071" max="14071" width="6.85546875" bestFit="1" customWidth="1"/>
    <col min="14072" max="14074" width="3.85546875" bestFit="1" customWidth="1"/>
    <col min="14075" max="14075" width="4.42578125" bestFit="1" customWidth="1"/>
    <col min="14076" max="14076" width="3.85546875" bestFit="1" customWidth="1"/>
    <col min="14077" max="14078" width="6.85546875" bestFit="1" customWidth="1"/>
    <col min="14079" max="14079" width="47.140625" customWidth="1"/>
    <col min="14080" max="14080" width="15" customWidth="1"/>
    <col min="14081" max="14081" width="14.5703125" customWidth="1"/>
    <col min="14082" max="14082" width="14.42578125" customWidth="1"/>
    <col min="14326" max="14326" width="3.85546875" customWidth="1"/>
    <col min="14327" max="14327" width="6.85546875" bestFit="1" customWidth="1"/>
    <col min="14328" max="14330" width="3.85546875" bestFit="1" customWidth="1"/>
    <col min="14331" max="14331" width="4.42578125" bestFit="1" customWidth="1"/>
    <col min="14332" max="14332" width="3.85546875" bestFit="1" customWidth="1"/>
    <col min="14333" max="14334" width="6.85546875" bestFit="1" customWidth="1"/>
    <col min="14335" max="14335" width="47.140625" customWidth="1"/>
    <col min="14336" max="14336" width="15" customWidth="1"/>
    <col min="14337" max="14337" width="14.5703125" customWidth="1"/>
    <col min="14338" max="14338" width="14.42578125" customWidth="1"/>
    <col min="14582" max="14582" width="3.85546875" customWidth="1"/>
    <col min="14583" max="14583" width="6.85546875" bestFit="1" customWidth="1"/>
    <col min="14584" max="14586" width="3.85546875" bestFit="1" customWidth="1"/>
    <col min="14587" max="14587" width="4.42578125" bestFit="1" customWidth="1"/>
    <col min="14588" max="14588" width="3.85546875" bestFit="1" customWidth="1"/>
    <col min="14589" max="14590" width="6.85546875" bestFit="1" customWidth="1"/>
    <col min="14591" max="14591" width="47.140625" customWidth="1"/>
    <col min="14592" max="14592" width="15" customWidth="1"/>
    <col min="14593" max="14593" width="14.5703125" customWidth="1"/>
    <col min="14594" max="14594" width="14.42578125" customWidth="1"/>
    <col min="14838" max="14838" width="3.85546875" customWidth="1"/>
    <col min="14839" max="14839" width="6.85546875" bestFit="1" customWidth="1"/>
    <col min="14840" max="14842" width="3.85546875" bestFit="1" customWidth="1"/>
    <col min="14843" max="14843" width="4.42578125" bestFit="1" customWidth="1"/>
    <col min="14844" max="14844" width="3.85546875" bestFit="1" customWidth="1"/>
    <col min="14845" max="14846" width="6.85546875" bestFit="1" customWidth="1"/>
    <col min="14847" max="14847" width="47.140625" customWidth="1"/>
    <col min="14848" max="14848" width="15" customWidth="1"/>
    <col min="14849" max="14849" width="14.5703125" customWidth="1"/>
    <col min="14850" max="14850" width="14.42578125" customWidth="1"/>
    <col min="15094" max="15094" width="3.85546875" customWidth="1"/>
    <col min="15095" max="15095" width="6.85546875" bestFit="1" customWidth="1"/>
    <col min="15096" max="15098" width="3.85546875" bestFit="1" customWidth="1"/>
    <col min="15099" max="15099" width="4.42578125" bestFit="1" customWidth="1"/>
    <col min="15100" max="15100" width="3.85546875" bestFit="1" customWidth="1"/>
    <col min="15101" max="15102" width="6.85546875" bestFit="1" customWidth="1"/>
    <col min="15103" max="15103" width="47.140625" customWidth="1"/>
    <col min="15104" max="15104" width="15" customWidth="1"/>
    <col min="15105" max="15105" width="14.5703125" customWidth="1"/>
    <col min="15106" max="15106" width="14.42578125" customWidth="1"/>
    <col min="15350" max="15350" width="3.85546875" customWidth="1"/>
    <col min="15351" max="15351" width="6.85546875" bestFit="1" customWidth="1"/>
    <col min="15352" max="15354" width="3.85546875" bestFit="1" customWidth="1"/>
    <col min="15355" max="15355" width="4.42578125" bestFit="1" customWidth="1"/>
    <col min="15356" max="15356" width="3.85546875" bestFit="1" customWidth="1"/>
    <col min="15357" max="15358" width="6.85546875" bestFit="1" customWidth="1"/>
    <col min="15359" max="15359" width="47.140625" customWidth="1"/>
    <col min="15360" max="15360" width="15" customWidth="1"/>
    <col min="15361" max="15361" width="14.5703125" customWidth="1"/>
    <col min="15362" max="15362" width="14.42578125" customWidth="1"/>
    <col min="15606" max="15606" width="3.85546875" customWidth="1"/>
    <col min="15607" max="15607" width="6.85546875" bestFit="1" customWidth="1"/>
    <col min="15608" max="15610" width="3.85546875" bestFit="1" customWidth="1"/>
    <col min="15611" max="15611" width="4.42578125" bestFit="1" customWidth="1"/>
    <col min="15612" max="15612" width="3.85546875" bestFit="1" customWidth="1"/>
    <col min="15613" max="15614" width="6.85546875" bestFit="1" customWidth="1"/>
    <col min="15615" max="15615" width="47.140625" customWidth="1"/>
    <col min="15616" max="15616" width="15" customWidth="1"/>
    <col min="15617" max="15617" width="14.5703125" customWidth="1"/>
    <col min="15618" max="15618" width="14.42578125" customWidth="1"/>
    <col min="15862" max="15862" width="3.85546875" customWidth="1"/>
    <col min="15863" max="15863" width="6.85546875" bestFit="1" customWidth="1"/>
    <col min="15864" max="15866" width="3.85546875" bestFit="1" customWidth="1"/>
    <col min="15867" max="15867" width="4.42578125" bestFit="1" customWidth="1"/>
    <col min="15868" max="15868" width="3.85546875" bestFit="1" customWidth="1"/>
    <col min="15869" max="15870" width="6.85546875" bestFit="1" customWidth="1"/>
    <col min="15871" max="15871" width="47.140625" customWidth="1"/>
    <col min="15872" max="15872" width="15" customWidth="1"/>
    <col min="15873" max="15873" width="14.5703125" customWidth="1"/>
    <col min="15874" max="15874" width="14.42578125" customWidth="1"/>
    <col min="16118" max="16118" width="3.85546875" customWidth="1"/>
    <col min="16119" max="16119" width="6.85546875" bestFit="1" customWidth="1"/>
    <col min="16120" max="16122" width="3.85546875" bestFit="1" customWidth="1"/>
    <col min="16123" max="16123" width="4.42578125" bestFit="1" customWidth="1"/>
    <col min="16124" max="16124" width="3.85546875" bestFit="1" customWidth="1"/>
    <col min="16125" max="16126" width="6.85546875" bestFit="1" customWidth="1"/>
    <col min="16127" max="16127" width="47.140625" customWidth="1"/>
    <col min="16128" max="16128" width="15" customWidth="1"/>
    <col min="16129" max="16129" width="14.5703125" customWidth="1"/>
    <col min="16130" max="16130" width="14.42578125" customWidth="1"/>
  </cols>
  <sheetData>
    <row r="1" spans="1:15" ht="15" customHeight="1">
      <c r="B1" s="34"/>
      <c r="C1" s="34"/>
      <c r="D1" s="34"/>
      <c r="E1" s="34"/>
      <c r="F1" s="34"/>
      <c r="G1" s="34"/>
      <c r="H1" s="34"/>
      <c r="I1" s="34"/>
      <c r="J1" s="34"/>
      <c r="K1" s="34"/>
      <c r="L1" s="1"/>
      <c r="M1" s="1"/>
    </row>
    <row r="2" spans="1:15" ht="15" customHeight="1">
      <c r="B2" s="32"/>
      <c r="C2" s="32"/>
      <c r="D2" s="32"/>
      <c r="E2" s="32"/>
      <c r="F2" s="32"/>
      <c r="G2" s="32"/>
      <c r="H2" s="32"/>
      <c r="I2" s="32"/>
      <c r="J2" s="64"/>
      <c r="K2" s="32"/>
      <c r="L2" s="116" t="s">
        <v>159</v>
      </c>
      <c r="M2" s="116"/>
    </row>
    <row r="3" spans="1:15" ht="14.25" customHeight="1">
      <c r="B3" s="33"/>
      <c r="C3" s="33"/>
      <c r="D3" s="33"/>
      <c r="E3" s="33"/>
      <c r="F3" s="33"/>
      <c r="G3" s="33"/>
      <c r="H3" s="33"/>
      <c r="I3" s="33"/>
      <c r="J3" s="33"/>
      <c r="K3" s="115" t="s">
        <v>262</v>
      </c>
      <c r="L3" s="115"/>
      <c r="M3" s="115"/>
      <c r="N3" s="65"/>
      <c r="O3" s="65"/>
    </row>
    <row r="4" spans="1:15" ht="15" customHeight="1">
      <c r="B4" s="33"/>
      <c r="C4" s="33"/>
      <c r="D4" s="33"/>
      <c r="E4" s="33"/>
      <c r="F4" s="33"/>
      <c r="G4" s="33"/>
      <c r="H4" s="33"/>
      <c r="I4" s="33"/>
      <c r="J4" s="33"/>
      <c r="K4" s="33"/>
      <c r="L4" s="118"/>
      <c r="M4" s="118"/>
    </row>
    <row r="5" spans="1:15" ht="15" customHeight="1">
      <c r="B5" s="33"/>
      <c r="C5" s="33"/>
      <c r="D5" s="33"/>
      <c r="E5" s="33"/>
      <c r="F5" s="33"/>
      <c r="G5" s="33"/>
      <c r="H5" s="33"/>
      <c r="I5" s="33"/>
      <c r="J5" s="33"/>
      <c r="K5" s="33"/>
      <c r="L5" s="116" t="s">
        <v>159</v>
      </c>
      <c r="M5" s="116"/>
    </row>
    <row r="6" spans="1:15" ht="15" customHeight="1">
      <c r="B6" s="34"/>
      <c r="C6" s="34"/>
      <c r="D6" s="34"/>
      <c r="E6" s="34"/>
      <c r="F6" s="34"/>
      <c r="G6" s="34"/>
      <c r="H6" s="34"/>
      <c r="I6" s="34"/>
      <c r="J6" s="34"/>
      <c r="K6" s="114" t="s">
        <v>251</v>
      </c>
      <c r="L6" s="114"/>
      <c r="M6" s="114"/>
    </row>
    <row r="7" spans="1:15" ht="15" customHeight="1">
      <c r="B7" s="34"/>
      <c r="C7" s="34"/>
      <c r="D7" s="34"/>
      <c r="E7" s="34"/>
      <c r="F7" s="34"/>
      <c r="G7" s="34"/>
      <c r="H7" s="34"/>
      <c r="I7" s="34"/>
      <c r="J7" s="34"/>
      <c r="K7" s="34"/>
      <c r="L7" s="114" t="s">
        <v>252</v>
      </c>
      <c r="M7" s="114"/>
    </row>
    <row r="8" spans="1:15" ht="15" customHeight="1"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5" ht="18.75">
      <c r="A9" s="119" t="s">
        <v>255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</row>
    <row r="10" spans="1:15" ht="1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15" ht="15" customHeight="1" thickBot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66" t="s">
        <v>250</v>
      </c>
    </row>
    <row r="12" spans="1:15" ht="15.75">
      <c r="A12" s="120" t="s">
        <v>9</v>
      </c>
      <c r="B12" s="122" t="s">
        <v>77</v>
      </c>
      <c r="C12" s="122"/>
      <c r="D12" s="122"/>
      <c r="E12" s="122"/>
      <c r="F12" s="122"/>
      <c r="G12" s="122"/>
      <c r="H12" s="122"/>
      <c r="I12" s="122"/>
      <c r="J12" s="123" t="s">
        <v>78</v>
      </c>
      <c r="K12" s="122" t="s">
        <v>231</v>
      </c>
      <c r="L12" s="122" t="s">
        <v>253</v>
      </c>
      <c r="M12" s="122" t="s">
        <v>254</v>
      </c>
    </row>
    <row r="13" spans="1:15" ht="107.25" thickBot="1">
      <c r="A13" s="121"/>
      <c r="B13" s="73" t="s">
        <v>79</v>
      </c>
      <c r="C13" s="73" t="s">
        <v>80</v>
      </c>
      <c r="D13" s="73" t="s">
        <v>81</v>
      </c>
      <c r="E13" s="74" t="s">
        <v>82</v>
      </c>
      <c r="F13" s="73" t="s">
        <v>83</v>
      </c>
      <c r="G13" s="73" t="s">
        <v>84</v>
      </c>
      <c r="H13" s="75" t="s">
        <v>85</v>
      </c>
      <c r="I13" s="75" t="s">
        <v>86</v>
      </c>
      <c r="J13" s="124"/>
      <c r="K13" s="122"/>
      <c r="L13" s="122"/>
      <c r="M13" s="122"/>
    </row>
    <row r="14" spans="1:15" ht="16.5" thickBot="1">
      <c r="A14" s="45">
        <v>1</v>
      </c>
      <c r="B14" s="76">
        <v>2</v>
      </c>
      <c r="C14" s="76">
        <v>3</v>
      </c>
      <c r="D14" s="76">
        <v>4</v>
      </c>
      <c r="E14" s="76">
        <v>5</v>
      </c>
      <c r="F14" s="76">
        <v>6</v>
      </c>
      <c r="G14" s="76">
        <v>7</v>
      </c>
      <c r="H14" s="76">
        <v>8</v>
      </c>
      <c r="I14" s="76">
        <v>9</v>
      </c>
      <c r="J14" s="92">
        <v>10</v>
      </c>
      <c r="K14" s="77">
        <v>11</v>
      </c>
      <c r="L14" s="77">
        <v>12</v>
      </c>
      <c r="M14" s="78">
        <v>13</v>
      </c>
    </row>
    <row r="15" spans="1:15" ht="16.5" thickBot="1">
      <c r="A15" s="44">
        <v>1</v>
      </c>
      <c r="B15" s="36" t="s">
        <v>87</v>
      </c>
      <c r="C15" s="36" t="s">
        <v>88</v>
      </c>
      <c r="D15" s="36" t="s">
        <v>89</v>
      </c>
      <c r="E15" s="36" t="s">
        <v>90</v>
      </c>
      <c r="F15" s="36" t="s">
        <v>87</v>
      </c>
      <c r="G15" s="36" t="s">
        <v>90</v>
      </c>
      <c r="H15" s="36" t="s">
        <v>91</v>
      </c>
      <c r="I15" s="36" t="s">
        <v>87</v>
      </c>
      <c r="J15" s="82" t="s">
        <v>92</v>
      </c>
      <c r="K15" s="61">
        <f>K17+K23+K33+K41+K44</f>
        <v>3912900</v>
      </c>
      <c r="L15" s="61">
        <f>L17+L23+L33+L41+L44</f>
        <v>4210600</v>
      </c>
      <c r="M15" s="61">
        <f>M17+M23+M33+M41+M44</f>
        <v>4677050</v>
      </c>
    </row>
    <row r="16" spans="1:15" ht="16.5" thickBot="1">
      <c r="A16" s="47">
        <f>A15+1</f>
        <v>2</v>
      </c>
      <c r="B16" s="36" t="s">
        <v>22</v>
      </c>
      <c r="C16" s="36" t="s">
        <v>88</v>
      </c>
      <c r="D16" s="36" t="s">
        <v>89</v>
      </c>
      <c r="E16" s="36" t="s">
        <v>90</v>
      </c>
      <c r="F16" s="36" t="s">
        <v>87</v>
      </c>
      <c r="G16" s="36" t="s">
        <v>90</v>
      </c>
      <c r="H16" s="36" t="s">
        <v>91</v>
      </c>
      <c r="I16" s="36" t="s">
        <v>87</v>
      </c>
      <c r="J16" s="82" t="s">
        <v>163</v>
      </c>
      <c r="K16" s="61">
        <f>K15</f>
        <v>3912900</v>
      </c>
      <c r="L16" s="61">
        <f>L15</f>
        <v>4210600</v>
      </c>
      <c r="M16" s="61">
        <f>M15</f>
        <v>4677050</v>
      </c>
    </row>
    <row r="17" spans="1:19" ht="16.5" thickBot="1">
      <c r="A17" s="47">
        <f t="shared" ref="A17:A79" si="0">A16+1</f>
        <v>3</v>
      </c>
      <c r="B17" s="36" t="s">
        <v>22</v>
      </c>
      <c r="C17" s="36">
        <v>1</v>
      </c>
      <c r="D17" s="36" t="s">
        <v>89</v>
      </c>
      <c r="E17" s="36" t="s">
        <v>93</v>
      </c>
      <c r="F17" s="36" t="s">
        <v>87</v>
      </c>
      <c r="G17" s="36" t="s">
        <v>90</v>
      </c>
      <c r="H17" s="36" t="s">
        <v>91</v>
      </c>
      <c r="I17" s="36" t="s">
        <v>87</v>
      </c>
      <c r="J17" s="82" t="s">
        <v>94</v>
      </c>
      <c r="K17" s="61">
        <f>K18+K19+K20+K21+K22</f>
        <v>1493000</v>
      </c>
      <c r="L17" s="61">
        <f t="shared" ref="L17:M17" si="1">L18+L19+L20+L21+L22</f>
        <v>1591200</v>
      </c>
      <c r="M17" s="61">
        <f t="shared" si="1"/>
        <v>1687650</v>
      </c>
    </row>
    <row r="18" spans="1:19" ht="324" customHeight="1" outlineLevel="1" thickBot="1">
      <c r="A18" s="47">
        <f t="shared" si="0"/>
        <v>4</v>
      </c>
      <c r="B18" s="57" t="s">
        <v>22</v>
      </c>
      <c r="C18" s="56" t="s">
        <v>88</v>
      </c>
      <c r="D18" s="56" t="s">
        <v>89</v>
      </c>
      <c r="E18" s="56" t="s">
        <v>93</v>
      </c>
      <c r="F18" s="56" t="s">
        <v>95</v>
      </c>
      <c r="G18" s="56" t="s">
        <v>89</v>
      </c>
      <c r="H18" s="56" t="s">
        <v>91</v>
      </c>
      <c r="I18" s="56" t="s">
        <v>100</v>
      </c>
      <c r="J18" s="79" t="s">
        <v>256</v>
      </c>
      <c r="K18" s="61">
        <v>1100800</v>
      </c>
      <c r="L18" s="61">
        <v>1172300</v>
      </c>
      <c r="M18" s="61">
        <v>1243800</v>
      </c>
    </row>
    <row r="19" spans="1:19" ht="229.5" customHeight="1" outlineLevel="1" thickBot="1">
      <c r="A19" s="47">
        <f t="shared" si="0"/>
        <v>5</v>
      </c>
      <c r="B19" s="57" t="s">
        <v>22</v>
      </c>
      <c r="C19" s="56" t="s">
        <v>88</v>
      </c>
      <c r="D19" s="56" t="s">
        <v>89</v>
      </c>
      <c r="E19" s="56" t="s">
        <v>93</v>
      </c>
      <c r="F19" s="56" t="s">
        <v>96</v>
      </c>
      <c r="G19" s="56" t="s">
        <v>89</v>
      </c>
      <c r="H19" s="56" t="s">
        <v>91</v>
      </c>
      <c r="I19" s="56" t="s">
        <v>100</v>
      </c>
      <c r="J19" s="80" t="s">
        <v>257</v>
      </c>
      <c r="K19" s="61">
        <v>10000</v>
      </c>
      <c r="L19" s="61">
        <v>10500</v>
      </c>
      <c r="M19" s="61">
        <v>10900</v>
      </c>
    </row>
    <row r="20" spans="1:19" ht="208.5" customHeight="1" outlineLevel="1" thickBot="1">
      <c r="A20" s="47">
        <f t="shared" si="0"/>
        <v>6</v>
      </c>
      <c r="B20" s="57" t="s">
        <v>22</v>
      </c>
      <c r="C20" s="56" t="s">
        <v>88</v>
      </c>
      <c r="D20" s="56" t="s">
        <v>89</v>
      </c>
      <c r="E20" s="56" t="s">
        <v>93</v>
      </c>
      <c r="F20" s="56" t="s">
        <v>97</v>
      </c>
      <c r="G20" s="56" t="s">
        <v>89</v>
      </c>
      <c r="H20" s="56" t="s">
        <v>91</v>
      </c>
      <c r="I20" s="56" t="s">
        <v>100</v>
      </c>
      <c r="J20" s="80" t="s">
        <v>258</v>
      </c>
      <c r="K20" s="61">
        <v>9800</v>
      </c>
      <c r="L20" s="61">
        <v>11900</v>
      </c>
      <c r="M20" s="61">
        <v>12400</v>
      </c>
    </row>
    <row r="21" spans="1:19" ht="409.6" outlineLevel="1" thickBot="1">
      <c r="A21" s="47">
        <f t="shared" si="0"/>
        <v>7</v>
      </c>
      <c r="B21" s="57">
        <v>182</v>
      </c>
      <c r="C21" s="56" t="s">
        <v>88</v>
      </c>
      <c r="D21" s="56" t="s">
        <v>89</v>
      </c>
      <c r="E21" s="56" t="s">
        <v>93</v>
      </c>
      <c r="F21" s="56" t="s">
        <v>229</v>
      </c>
      <c r="G21" s="56" t="s">
        <v>89</v>
      </c>
      <c r="H21" s="56" t="s">
        <v>91</v>
      </c>
      <c r="I21" s="56" t="s">
        <v>100</v>
      </c>
      <c r="J21" s="80" t="s">
        <v>259</v>
      </c>
      <c r="K21" s="61">
        <v>5500</v>
      </c>
      <c r="L21" s="61">
        <v>5700</v>
      </c>
      <c r="M21" s="61">
        <v>5900</v>
      </c>
    </row>
    <row r="22" spans="1:19" ht="87.75" customHeight="1" outlineLevel="1" thickBot="1">
      <c r="A22" s="47">
        <f t="shared" si="0"/>
        <v>8</v>
      </c>
      <c r="B22" s="57">
        <v>182</v>
      </c>
      <c r="C22" s="56" t="s">
        <v>88</v>
      </c>
      <c r="D22" s="56" t="s">
        <v>89</v>
      </c>
      <c r="E22" s="56" t="s">
        <v>93</v>
      </c>
      <c r="F22" s="56" t="s">
        <v>263</v>
      </c>
      <c r="G22" s="56" t="s">
        <v>89</v>
      </c>
      <c r="H22" s="56" t="s">
        <v>91</v>
      </c>
      <c r="I22" s="56" t="s">
        <v>100</v>
      </c>
      <c r="J22" s="79" t="s">
        <v>264</v>
      </c>
      <c r="K22" s="61">
        <v>366900</v>
      </c>
      <c r="L22" s="61">
        <v>390800</v>
      </c>
      <c r="M22" s="61">
        <v>414650</v>
      </c>
    </row>
    <row r="23" spans="1:19" ht="48" thickBot="1">
      <c r="A23" s="47">
        <f t="shared" si="0"/>
        <v>9</v>
      </c>
      <c r="B23" s="36" t="s">
        <v>22</v>
      </c>
      <c r="C23" s="36" t="s">
        <v>88</v>
      </c>
      <c r="D23" s="36" t="s">
        <v>98</v>
      </c>
      <c r="E23" s="36" t="s">
        <v>90</v>
      </c>
      <c r="F23" s="36" t="s">
        <v>87</v>
      </c>
      <c r="G23" s="36" t="s">
        <v>90</v>
      </c>
      <c r="H23" s="36" t="s">
        <v>91</v>
      </c>
      <c r="I23" s="36" t="s">
        <v>87</v>
      </c>
      <c r="J23" s="90" t="s">
        <v>99</v>
      </c>
      <c r="K23" s="61">
        <f>K24</f>
        <v>447000</v>
      </c>
      <c r="L23" s="61">
        <f>L24</f>
        <v>470300</v>
      </c>
      <c r="M23" s="61">
        <f>M24</f>
        <v>646300</v>
      </c>
    </row>
    <row r="24" spans="1:19" ht="32.25" thickBot="1">
      <c r="A24" s="47">
        <f t="shared" si="0"/>
        <v>10</v>
      </c>
      <c r="B24" s="36" t="s">
        <v>22</v>
      </c>
      <c r="C24" s="36" t="s">
        <v>88</v>
      </c>
      <c r="D24" s="36" t="s">
        <v>98</v>
      </c>
      <c r="E24" s="36" t="s">
        <v>93</v>
      </c>
      <c r="F24" s="36" t="s">
        <v>87</v>
      </c>
      <c r="G24" s="36" t="s">
        <v>89</v>
      </c>
      <c r="H24" s="36" t="s">
        <v>91</v>
      </c>
      <c r="I24" s="36" t="s">
        <v>100</v>
      </c>
      <c r="J24" s="82" t="s">
        <v>101</v>
      </c>
      <c r="K24" s="61">
        <f>K26+K28+K30+K32</f>
        <v>447000</v>
      </c>
      <c r="L24" s="61">
        <f>L26+L28+L30+L32</f>
        <v>470300</v>
      </c>
      <c r="M24" s="61">
        <f>M26+M28+M30+M32</f>
        <v>646300</v>
      </c>
      <c r="Q24" s="46"/>
      <c r="R24" s="46"/>
      <c r="S24" s="46"/>
    </row>
    <row r="25" spans="1:19" ht="95.25" thickBot="1">
      <c r="A25" s="47">
        <f t="shared" si="0"/>
        <v>11</v>
      </c>
      <c r="B25" s="36" t="s">
        <v>22</v>
      </c>
      <c r="C25" s="36" t="s">
        <v>88</v>
      </c>
      <c r="D25" s="36" t="s">
        <v>98</v>
      </c>
      <c r="E25" s="36" t="s">
        <v>93</v>
      </c>
      <c r="F25" s="36" t="s">
        <v>208</v>
      </c>
      <c r="G25" s="36" t="s">
        <v>89</v>
      </c>
      <c r="H25" s="36" t="s">
        <v>91</v>
      </c>
      <c r="I25" s="36" t="s">
        <v>100</v>
      </c>
      <c r="J25" s="86" t="s">
        <v>209</v>
      </c>
      <c r="K25" s="61">
        <f>K26</f>
        <v>238200</v>
      </c>
      <c r="L25" s="61">
        <f>L26</f>
        <v>247400</v>
      </c>
      <c r="M25" s="61">
        <f>M26</f>
        <v>340200</v>
      </c>
      <c r="Q25" s="46"/>
      <c r="R25" s="46"/>
      <c r="S25" s="46"/>
    </row>
    <row r="26" spans="1:19" ht="158.25" outlineLevel="1" thickBot="1">
      <c r="A26" s="47">
        <f t="shared" si="0"/>
        <v>12</v>
      </c>
      <c r="B26" s="57">
        <v>182</v>
      </c>
      <c r="C26" s="56" t="s">
        <v>88</v>
      </c>
      <c r="D26" s="56" t="s">
        <v>98</v>
      </c>
      <c r="E26" s="56" t="s">
        <v>93</v>
      </c>
      <c r="F26" s="56" t="s">
        <v>102</v>
      </c>
      <c r="G26" s="56" t="s">
        <v>89</v>
      </c>
      <c r="H26" s="56" t="s">
        <v>91</v>
      </c>
      <c r="I26" s="56" t="s">
        <v>100</v>
      </c>
      <c r="J26" s="87" t="s">
        <v>18</v>
      </c>
      <c r="K26" s="61">
        <v>238200</v>
      </c>
      <c r="L26" s="61">
        <v>247400</v>
      </c>
      <c r="M26" s="61">
        <v>340200</v>
      </c>
    </row>
    <row r="27" spans="1:19" ht="111.75" customHeight="1" outlineLevel="1" thickBot="1">
      <c r="A27" s="47">
        <f t="shared" si="0"/>
        <v>13</v>
      </c>
      <c r="B27" s="57">
        <v>182</v>
      </c>
      <c r="C27" s="56" t="s">
        <v>88</v>
      </c>
      <c r="D27" s="56" t="s">
        <v>98</v>
      </c>
      <c r="E27" s="56" t="s">
        <v>93</v>
      </c>
      <c r="F27" s="56" t="s">
        <v>210</v>
      </c>
      <c r="G27" s="56" t="s">
        <v>89</v>
      </c>
      <c r="H27" s="56" t="s">
        <v>91</v>
      </c>
      <c r="I27" s="56" t="s">
        <v>100</v>
      </c>
      <c r="J27" s="86" t="s">
        <v>211</v>
      </c>
      <c r="K27" s="61">
        <f>K28</f>
        <v>1200</v>
      </c>
      <c r="L27" s="61">
        <f>L28</f>
        <v>1300</v>
      </c>
      <c r="M27" s="61">
        <f>M28</f>
        <v>1800</v>
      </c>
    </row>
    <row r="28" spans="1:19" ht="189.75" outlineLevel="1" thickBot="1">
      <c r="A28" s="47">
        <f t="shared" si="0"/>
        <v>14</v>
      </c>
      <c r="B28" s="57">
        <v>182</v>
      </c>
      <c r="C28" s="56" t="s">
        <v>88</v>
      </c>
      <c r="D28" s="56" t="s">
        <v>98</v>
      </c>
      <c r="E28" s="56" t="s">
        <v>93</v>
      </c>
      <c r="F28" s="56" t="s">
        <v>103</v>
      </c>
      <c r="G28" s="56" t="s">
        <v>89</v>
      </c>
      <c r="H28" s="56" t="s">
        <v>91</v>
      </c>
      <c r="I28" s="56" t="s">
        <v>100</v>
      </c>
      <c r="J28" s="80" t="s">
        <v>19</v>
      </c>
      <c r="K28" s="61">
        <v>1200</v>
      </c>
      <c r="L28" s="61">
        <v>1300</v>
      </c>
      <c r="M28" s="61">
        <v>1800</v>
      </c>
    </row>
    <row r="29" spans="1:19" ht="98.25" customHeight="1" outlineLevel="1" thickBot="1">
      <c r="A29" s="47">
        <f t="shared" si="0"/>
        <v>15</v>
      </c>
      <c r="B29" s="57">
        <v>182</v>
      </c>
      <c r="C29" s="56" t="s">
        <v>88</v>
      </c>
      <c r="D29" s="56" t="s">
        <v>98</v>
      </c>
      <c r="E29" s="56" t="s">
        <v>93</v>
      </c>
      <c r="F29" s="56" t="s">
        <v>260</v>
      </c>
      <c r="G29" s="56" t="s">
        <v>89</v>
      </c>
      <c r="H29" s="56" t="s">
        <v>91</v>
      </c>
      <c r="I29" s="56" t="s">
        <v>100</v>
      </c>
      <c r="J29" s="80" t="s">
        <v>212</v>
      </c>
      <c r="K29" s="61">
        <v>244700</v>
      </c>
      <c r="L29" s="61">
        <v>259400</v>
      </c>
      <c r="M29" s="61">
        <v>355900</v>
      </c>
    </row>
    <row r="30" spans="1:19" ht="161.25" customHeight="1" outlineLevel="1" thickBot="1">
      <c r="A30" s="47">
        <f t="shared" si="0"/>
        <v>16</v>
      </c>
      <c r="B30" s="57">
        <v>182</v>
      </c>
      <c r="C30" s="56" t="s">
        <v>88</v>
      </c>
      <c r="D30" s="56" t="s">
        <v>98</v>
      </c>
      <c r="E30" s="56" t="s">
        <v>93</v>
      </c>
      <c r="F30" s="56" t="s">
        <v>104</v>
      </c>
      <c r="G30" s="56" t="s">
        <v>89</v>
      </c>
      <c r="H30" s="56" t="s">
        <v>91</v>
      </c>
      <c r="I30" s="56" t="s">
        <v>100</v>
      </c>
      <c r="J30" s="80" t="s">
        <v>20</v>
      </c>
      <c r="K30" s="61">
        <f>K29</f>
        <v>244700</v>
      </c>
      <c r="L30" s="61">
        <f>L29</f>
        <v>259400</v>
      </c>
      <c r="M30" s="61">
        <f>M29</f>
        <v>355900</v>
      </c>
    </row>
    <row r="31" spans="1:19" ht="95.25" outlineLevel="1" thickBot="1">
      <c r="A31" s="47">
        <f t="shared" si="0"/>
        <v>17</v>
      </c>
      <c r="B31" s="57">
        <v>182</v>
      </c>
      <c r="C31" s="56" t="s">
        <v>88</v>
      </c>
      <c r="D31" s="56" t="s">
        <v>98</v>
      </c>
      <c r="E31" s="56" t="s">
        <v>93</v>
      </c>
      <c r="F31" s="56" t="s">
        <v>214</v>
      </c>
      <c r="G31" s="56" t="s">
        <v>89</v>
      </c>
      <c r="H31" s="56" t="s">
        <v>91</v>
      </c>
      <c r="I31" s="56" t="s">
        <v>100</v>
      </c>
      <c r="J31" s="80" t="s">
        <v>213</v>
      </c>
      <c r="K31" s="61">
        <f>K32</f>
        <v>-37100</v>
      </c>
      <c r="L31" s="61">
        <v>-37800</v>
      </c>
      <c r="M31" s="61">
        <f>M32</f>
        <v>-51600</v>
      </c>
    </row>
    <row r="32" spans="1:19" ht="158.25" outlineLevel="1" thickBot="1">
      <c r="A32" s="47">
        <f t="shared" si="0"/>
        <v>18</v>
      </c>
      <c r="B32" s="57">
        <v>182</v>
      </c>
      <c r="C32" s="56" t="s">
        <v>88</v>
      </c>
      <c r="D32" s="56" t="s">
        <v>98</v>
      </c>
      <c r="E32" s="56" t="s">
        <v>93</v>
      </c>
      <c r="F32" s="56" t="s">
        <v>105</v>
      </c>
      <c r="G32" s="56" t="s">
        <v>89</v>
      </c>
      <c r="H32" s="56" t="s">
        <v>91</v>
      </c>
      <c r="I32" s="56" t="s">
        <v>100</v>
      </c>
      <c r="J32" s="80" t="s">
        <v>21</v>
      </c>
      <c r="K32" s="61">
        <v>-37100</v>
      </c>
      <c r="L32" s="61">
        <f>L31</f>
        <v>-37800</v>
      </c>
      <c r="M32" s="61">
        <v>-51600</v>
      </c>
    </row>
    <row r="33" spans="1:15" ht="16.5" thickBot="1">
      <c r="A33" s="47">
        <f t="shared" si="0"/>
        <v>19</v>
      </c>
      <c r="B33" s="36" t="s">
        <v>87</v>
      </c>
      <c r="C33" s="36" t="s">
        <v>88</v>
      </c>
      <c r="D33" s="36" t="s">
        <v>106</v>
      </c>
      <c r="E33" s="36" t="s">
        <v>90</v>
      </c>
      <c r="F33" s="36" t="s">
        <v>87</v>
      </c>
      <c r="G33" s="36" t="s">
        <v>90</v>
      </c>
      <c r="H33" s="36" t="s">
        <v>91</v>
      </c>
      <c r="I33" s="36" t="s">
        <v>87</v>
      </c>
      <c r="J33" s="88" t="s">
        <v>107</v>
      </c>
      <c r="K33" s="61">
        <f>K34+K36</f>
        <v>1762900</v>
      </c>
      <c r="L33" s="61">
        <f>L34+L36</f>
        <v>1939100</v>
      </c>
      <c r="M33" s="61">
        <f>M34+M36</f>
        <v>2133100</v>
      </c>
      <c r="O33" s="41"/>
    </row>
    <row r="34" spans="1:15" ht="16.5" thickBot="1">
      <c r="A34" s="47">
        <f t="shared" si="0"/>
        <v>20</v>
      </c>
      <c r="B34" s="36" t="s">
        <v>22</v>
      </c>
      <c r="C34" s="36" t="s">
        <v>88</v>
      </c>
      <c r="D34" s="36" t="s">
        <v>106</v>
      </c>
      <c r="E34" s="36" t="s">
        <v>89</v>
      </c>
      <c r="F34" s="36" t="s">
        <v>87</v>
      </c>
      <c r="G34" s="36" t="s">
        <v>90</v>
      </c>
      <c r="H34" s="36" t="s">
        <v>91</v>
      </c>
      <c r="I34" s="36" t="s">
        <v>100</v>
      </c>
      <c r="J34" s="88" t="s">
        <v>164</v>
      </c>
      <c r="K34" s="61">
        <v>240300</v>
      </c>
      <c r="L34" s="61">
        <v>264300</v>
      </c>
      <c r="M34" s="61">
        <v>290800</v>
      </c>
    </row>
    <row r="35" spans="1:15" ht="63.75" thickBot="1">
      <c r="A35" s="47">
        <f t="shared" si="0"/>
        <v>21</v>
      </c>
      <c r="B35" s="36" t="s">
        <v>22</v>
      </c>
      <c r="C35" s="36" t="s">
        <v>88</v>
      </c>
      <c r="D35" s="36" t="s">
        <v>106</v>
      </c>
      <c r="E35" s="36" t="s">
        <v>89</v>
      </c>
      <c r="F35" s="36" t="s">
        <v>97</v>
      </c>
      <c r="G35" s="36" t="s">
        <v>108</v>
      </c>
      <c r="H35" s="36" t="s">
        <v>91</v>
      </c>
      <c r="I35" s="58" t="s">
        <v>100</v>
      </c>
      <c r="J35" s="82" t="s">
        <v>27</v>
      </c>
      <c r="K35" s="61">
        <f>K34</f>
        <v>240300</v>
      </c>
      <c r="L35" s="61">
        <f>L34</f>
        <v>264300</v>
      </c>
      <c r="M35" s="61">
        <f>M34</f>
        <v>290800</v>
      </c>
    </row>
    <row r="36" spans="1:15" ht="16.5" thickBot="1">
      <c r="A36" s="47">
        <f t="shared" si="0"/>
        <v>22</v>
      </c>
      <c r="B36" s="36" t="s">
        <v>22</v>
      </c>
      <c r="C36" s="36" t="s">
        <v>88</v>
      </c>
      <c r="D36" s="36" t="s">
        <v>106</v>
      </c>
      <c r="E36" s="36" t="s">
        <v>106</v>
      </c>
      <c r="F36" s="36" t="s">
        <v>87</v>
      </c>
      <c r="G36" s="36" t="s">
        <v>90</v>
      </c>
      <c r="H36" s="36" t="s">
        <v>91</v>
      </c>
      <c r="I36" s="36" t="s">
        <v>100</v>
      </c>
      <c r="J36" s="88" t="s">
        <v>156</v>
      </c>
      <c r="K36" s="61">
        <f>K37+K39</f>
        <v>1522600</v>
      </c>
      <c r="L36" s="61">
        <f>L37+L39</f>
        <v>1674800</v>
      </c>
      <c r="M36" s="61">
        <f>M37+M39</f>
        <v>1842300</v>
      </c>
    </row>
    <row r="37" spans="1:15" ht="16.5" thickBot="1">
      <c r="A37" s="47">
        <f t="shared" si="0"/>
        <v>23</v>
      </c>
      <c r="B37" s="36" t="s">
        <v>22</v>
      </c>
      <c r="C37" s="36" t="s">
        <v>88</v>
      </c>
      <c r="D37" s="36" t="s">
        <v>106</v>
      </c>
      <c r="E37" s="36" t="s">
        <v>106</v>
      </c>
      <c r="F37" s="36" t="s">
        <v>97</v>
      </c>
      <c r="G37" s="36" t="s">
        <v>90</v>
      </c>
      <c r="H37" s="36" t="s">
        <v>91</v>
      </c>
      <c r="I37" s="36" t="s">
        <v>100</v>
      </c>
      <c r="J37" s="88" t="s">
        <v>165</v>
      </c>
      <c r="K37" s="61">
        <f>K38</f>
        <v>1020000</v>
      </c>
      <c r="L37" s="61">
        <f>L38</f>
        <v>1122000</v>
      </c>
      <c r="M37" s="61">
        <f>M38</f>
        <v>1234200</v>
      </c>
    </row>
    <row r="38" spans="1:15" ht="48" customHeight="1" thickBot="1">
      <c r="A38" s="47">
        <f t="shared" si="0"/>
        <v>24</v>
      </c>
      <c r="B38" s="36" t="s">
        <v>22</v>
      </c>
      <c r="C38" s="36" t="s">
        <v>88</v>
      </c>
      <c r="D38" s="36" t="s">
        <v>106</v>
      </c>
      <c r="E38" s="36" t="s">
        <v>106</v>
      </c>
      <c r="F38" s="36" t="s">
        <v>109</v>
      </c>
      <c r="G38" s="36" t="s">
        <v>108</v>
      </c>
      <c r="H38" s="36" t="s">
        <v>91</v>
      </c>
      <c r="I38" s="58" t="s">
        <v>100</v>
      </c>
      <c r="J38" s="82" t="s">
        <v>28</v>
      </c>
      <c r="K38" s="61">
        <v>1020000</v>
      </c>
      <c r="L38" s="61">
        <v>1122000</v>
      </c>
      <c r="M38" s="61">
        <v>1234200</v>
      </c>
    </row>
    <row r="39" spans="1:15" ht="51" customHeight="1" thickBot="1">
      <c r="A39" s="47">
        <f t="shared" si="0"/>
        <v>25</v>
      </c>
      <c r="B39" s="36" t="s">
        <v>22</v>
      </c>
      <c r="C39" s="36" t="s">
        <v>88</v>
      </c>
      <c r="D39" s="36" t="s">
        <v>106</v>
      </c>
      <c r="E39" s="36" t="s">
        <v>106</v>
      </c>
      <c r="F39" s="36" t="s">
        <v>110</v>
      </c>
      <c r="G39" s="36" t="s">
        <v>90</v>
      </c>
      <c r="H39" s="36" t="s">
        <v>91</v>
      </c>
      <c r="I39" s="58">
        <v>110</v>
      </c>
      <c r="J39" s="82" t="s">
        <v>166</v>
      </c>
      <c r="K39" s="61">
        <f>K40</f>
        <v>502600</v>
      </c>
      <c r="L39" s="61">
        <f>L40</f>
        <v>552800</v>
      </c>
      <c r="M39" s="61">
        <f>M40</f>
        <v>608100</v>
      </c>
    </row>
    <row r="40" spans="1:15" ht="48" customHeight="1" thickBot="1">
      <c r="A40" s="47">
        <f t="shared" si="0"/>
        <v>26</v>
      </c>
      <c r="B40" s="36" t="s">
        <v>22</v>
      </c>
      <c r="C40" s="36" t="s">
        <v>88</v>
      </c>
      <c r="D40" s="36" t="s">
        <v>106</v>
      </c>
      <c r="E40" s="36" t="s">
        <v>106</v>
      </c>
      <c r="F40" s="36" t="s">
        <v>111</v>
      </c>
      <c r="G40" s="36" t="s">
        <v>108</v>
      </c>
      <c r="H40" s="36" t="s">
        <v>91</v>
      </c>
      <c r="I40" s="36" t="s">
        <v>100</v>
      </c>
      <c r="J40" s="89" t="s">
        <v>29</v>
      </c>
      <c r="K40" s="61">
        <v>502600</v>
      </c>
      <c r="L40" s="61">
        <v>552800</v>
      </c>
      <c r="M40" s="61">
        <v>608100</v>
      </c>
    </row>
    <row r="41" spans="1:15" ht="16.5" thickBot="1">
      <c r="A41" s="47">
        <f t="shared" si="0"/>
        <v>27</v>
      </c>
      <c r="B41" s="36" t="s">
        <v>87</v>
      </c>
      <c r="C41" s="36" t="s">
        <v>88</v>
      </c>
      <c r="D41" s="36" t="s">
        <v>112</v>
      </c>
      <c r="E41" s="36" t="s">
        <v>90</v>
      </c>
      <c r="F41" s="36" t="s">
        <v>87</v>
      </c>
      <c r="G41" s="36" t="s">
        <v>90</v>
      </c>
      <c r="H41" s="36" t="s">
        <v>91</v>
      </c>
      <c r="I41" s="36" t="s">
        <v>87</v>
      </c>
      <c r="J41" s="90" t="s">
        <v>113</v>
      </c>
      <c r="K41" s="61">
        <f t="shared" ref="K41:M42" si="2">K42</f>
        <v>1000</v>
      </c>
      <c r="L41" s="61">
        <f t="shared" si="2"/>
        <v>1000</v>
      </c>
      <c r="M41" s="61">
        <f t="shared" si="2"/>
        <v>1000</v>
      </c>
    </row>
    <row r="42" spans="1:15" ht="63.75" thickBot="1">
      <c r="A42" s="47">
        <f t="shared" si="0"/>
        <v>28</v>
      </c>
      <c r="B42" s="36" t="s">
        <v>30</v>
      </c>
      <c r="C42" s="36" t="s">
        <v>88</v>
      </c>
      <c r="D42" s="36" t="s">
        <v>112</v>
      </c>
      <c r="E42" s="36" t="s">
        <v>114</v>
      </c>
      <c r="F42" s="36" t="s">
        <v>87</v>
      </c>
      <c r="G42" s="36" t="s">
        <v>89</v>
      </c>
      <c r="H42" s="36" t="s">
        <v>91</v>
      </c>
      <c r="I42" s="58">
        <v>110</v>
      </c>
      <c r="J42" s="82" t="s">
        <v>215</v>
      </c>
      <c r="K42" s="61">
        <f>K43</f>
        <v>1000</v>
      </c>
      <c r="L42" s="61">
        <f t="shared" si="2"/>
        <v>1000</v>
      </c>
      <c r="M42" s="61">
        <f t="shared" si="2"/>
        <v>1000</v>
      </c>
    </row>
    <row r="43" spans="1:15" ht="111" thickBot="1">
      <c r="A43" s="47">
        <f t="shared" si="0"/>
        <v>29</v>
      </c>
      <c r="B43" s="36" t="s">
        <v>30</v>
      </c>
      <c r="C43" s="36" t="s">
        <v>88</v>
      </c>
      <c r="D43" s="36" t="s">
        <v>112</v>
      </c>
      <c r="E43" s="36" t="s">
        <v>114</v>
      </c>
      <c r="F43" s="36" t="s">
        <v>96</v>
      </c>
      <c r="G43" s="36" t="s">
        <v>89</v>
      </c>
      <c r="H43" s="36" t="s">
        <v>91</v>
      </c>
      <c r="I43" s="36" t="s">
        <v>100</v>
      </c>
      <c r="J43" s="85" t="s">
        <v>32</v>
      </c>
      <c r="K43" s="61">
        <v>1000</v>
      </c>
      <c r="L43" s="61">
        <v>1000</v>
      </c>
      <c r="M43" s="61">
        <v>1000</v>
      </c>
    </row>
    <row r="44" spans="1:15" ht="63.75" thickBot="1">
      <c r="A44" s="47">
        <f t="shared" si="0"/>
        <v>30</v>
      </c>
      <c r="B44" s="36" t="s">
        <v>87</v>
      </c>
      <c r="C44" s="36" t="s">
        <v>88</v>
      </c>
      <c r="D44" s="36" t="s">
        <v>133</v>
      </c>
      <c r="E44" s="36" t="s">
        <v>90</v>
      </c>
      <c r="F44" s="36" t="s">
        <v>87</v>
      </c>
      <c r="G44" s="36" t="s">
        <v>90</v>
      </c>
      <c r="H44" s="36" t="s">
        <v>91</v>
      </c>
      <c r="I44" s="36" t="s">
        <v>87</v>
      </c>
      <c r="J44" s="85" t="s">
        <v>216</v>
      </c>
      <c r="K44" s="61">
        <f>K45+K47</f>
        <v>209000</v>
      </c>
      <c r="L44" s="61">
        <f>L45+L47</f>
        <v>209000</v>
      </c>
      <c r="M44" s="61">
        <f>M45+M47</f>
        <v>209000</v>
      </c>
    </row>
    <row r="45" spans="1:15" ht="129" customHeight="1" thickBot="1">
      <c r="A45" s="47">
        <f t="shared" si="0"/>
        <v>31</v>
      </c>
      <c r="B45" s="36" t="s">
        <v>30</v>
      </c>
      <c r="C45" s="36" t="s">
        <v>88</v>
      </c>
      <c r="D45" s="36" t="s">
        <v>133</v>
      </c>
      <c r="E45" s="36" t="s">
        <v>131</v>
      </c>
      <c r="F45" s="36" t="s">
        <v>87</v>
      </c>
      <c r="G45" s="36" t="s">
        <v>90</v>
      </c>
      <c r="H45" s="36" t="s">
        <v>91</v>
      </c>
      <c r="I45" s="36" t="s">
        <v>136</v>
      </c>
      <c r="J45" s="91" t="s">
        <v>217</v>
      </c>
      <c r="K45" s="61">
        <v>14200</v>
      </c>
      <c r="L45" s="61">
        <v>14200</v>
      </c>
      <c r="M45" s="61">
        <v>14200</v>
      </c>
    </row>
    <row r="46" spans="1:15" ht="111" thickBot="1">
      <c r="A46" s="47">
        <f t="shared" si="0"/>
        <v>32</v>
      </c>
      <c r="B46" s="36" t="s">
        <v>30</v>
      </c>
      <c r="C46" s="36" t="s">
        <v>88</v>
      </c>
      <c r="D46" s="36" t="s">
        <v>133</v>
      </c>
      <c r="E46" s="36" t="s">
        <v>131</v>
      </c>
      <c r="F46" s="36" t="s">
        <v>202</v>
      </c>
      <c r="G46" s="36" t="s">
        <v>108</v>
      </c>
      <c r="H46" s="36" t="s">
        <v>91</v>
      </c>
      <c r="I46" s="36" t="s">
        <v>136</v>
      </c>
      <c r="J46" s="85" t="s">
        <v>218</v>
      </c>
      <c r="K46" s="61">
        <f>K45</f>
        <v>14200</v>
      </c>
      <c r="L46" s="61">
        <f>L45</f>
        <v>14200</v>
      </c>
      <c r="M46" s="61">
        <f>M45</f>
        <v>14200</v>
      </c>
      <c r="N46" s="59"/>
    </row>
    <row r="47" spans="1:15" ht="114.75" customHeight="1" thickBot="1">
      <c r="A47" s="47">
        <f t="shared" si="0"/>
        <v>33</v>
      </c>
      <c r="B47" s="36" t="s">
        <v>30</v>
      </c>
      <c r="C47" s="36" t="s">
        <v>88</v>
      </c>
      <c r="D47" s="36" t="s">
        <v>133</v>
      </c>
      <c r="E47" s="36" t="s">
        <v>205</v>
      </c>
      <c r="F47" s="36" t="s">
        <v>87</v>
      </c>
      <c r="G47" s="36" t="s">
        <v>90</v>
      </c>
      <c r="H47" s="36" t="s">
        <v>91</v>
      </c>
      <c r="I47" s="36" t="s">
        <v>136</v>
      </c>
      <c r="J47" s="85" t="s">
        <v>230</v>
      </c>
      <c r="K47" s="61">
        <v>194800</v>
      </c>
      <c r="L47" s="61">
        <v>194800</v>
      </c>
      <c r="M47" s="61">
        <v>194800</v>
      </c>
      <c r="N47" s="59"/>
    </row>
    <row r="48" spans="1:15" ht="111" thickBot="1">
      <c r="A48" s="47">
        <f t="shared" si="0"/>
        <v>34</v>
      </c>
      <c r="B48" s="36" t="s">
        <v>30</v>
      </c>
      <c r="C48" s="36" t="s">
        <v>88</v>
      </c>
      <c r="D48" s="36" t="s">
        <v>133</v>
      </c>
      <c r="E48" s="36" t="s">
        <v>205</v>
      </c>
      <c r="F48" s="36" t="s">
        <v>135</v>
      </c>
      <c r="G48" s="36" t="s">
        <v>108</v>
      </c>
      <c r="H48" s="36" t="s">
        <v>91</v>
      </c>
      <c r="I48" s="36" t="s">
        <v>136</v>
      </c>
      <c r="J48" s="85" t="s">
        <v>35</v>
      </c>
      <c r="K48" s="61">
        <f>K47</f>
        <v>194800</v>
      </c>
      <c r="L48" s="61">
        <f>L47</f>
        <v>194800</v>
      </c>
      <c r="M48" s="61">
        <f>M47</f>
        <v>194800</v>
      </c>
      <c r="N48" s="59"/>
    </row>
    <row r="49" spans="1:13" ht="16.5" thickBot="1">
      <c r="A49" s="47">
        <f t="shared" si="0"/>
        <v>35</v>
      </c>
      <c r="B49" s="67" t="s">
        <v>87</v>
      </c>
      <c r="C49" s="67" t="s">
        <v>13</v>
      </c>
      <c r="D49" s="67" t="s">
        <v>90</v>
      </c>
      <c r="E49" s="67" t="s">
        <v>90</v>
      </c>
      <c r="F49" s="67" t="s">
        <v>87</v>
      </c>
      <c r="G49" s="67" t="s">
        <v>90</v>
      </c>
      <c r="H49" s="67" t="s">
        <v>91</v>
      </c>
      <c r="I49" s="67" t="s">
        <v>87</v>
      </c>
      <c r="J49" s="82" t="s">
        <v>115</v>
      </c>
      <c r="K49" s="61">
        <f>K50</f>
        <v>17579046.510000002</v>
      </c>
      <c r="L49" s="61">
        <f>L50</f>
        <v>6891620</v>
      </c>
      <c r="M49" s="61">
        <f>M50</f>
        <v>6613470</v>
      </c>
    </row>
    <row r="50" spans="1:13" ht="48" thickBot="1">
      <c r="A50" s="47">
        <f t="shared" si="0"/>
        <v>36</v>
      </c>
      <c r="B50" s="67" t="s">
        <v>87</v>
      </c>
      <c r="C50" s="67" t="s">
        <v>13</v>
      </c>
      <c r="D50" s="67" t="s">
        <v>93</v>
      </c>
      <c r="E50" s="67" t="s">
        <v>90</v>
      </c>
      <c r="F50" s="67" t="s">
        <v>87</v>
      </c>
      <c r="G50" s="67" t="s">
        <v>90</v>
      </c>
      <c r="H50" s="67" t="s">
        <v>91</v>
      </c>
      <c r="I50" s="67" t="s">
        <v>91</v>
      </c>
      <c r="J50" s="82" t="s">
        <v>116</v>
      </c>
      <c r="K50" s="61">
        <f>K51+K61+K67+K56</f>
        <v>17579046.510000002</v>
      </c>
      <c r="L50" s="61">
        <f>L51+L61+L67</f>
        <v>6891620</v>
      </c>
      <c r="M50" s="62">
        <f>M51+M61+M67</f>
        <v>6613470</v>
      </c>
    </row>
    <row r="51" spans="1:13" ht="32.25" thickBot="1">
      <c r="A51" s="47">
        <f t="shared" si="0"/>
        <v>37</v>
      </c>
      <c r="B51" s="36" t="s">
        <v>87</v>
      </c>
      <c r="C51" s="36" t="s">
        <v>13</v>
      </c>
      <c r="D51" s="36" t="s">
        <v>93</v>
      </c>
      <c r="E51" s="36" t="s">
        <v>108</v>
      </c>
      <c r="F51" s="36" t="s">
        <v>87</v>
      </c>
      <c r="G51" s="36" t="s">
        <v>90</v>
      </c>
      <c r="H51" s="36" t="s">
        <v>91</v>
      </c>
      <c r="I51" s="36" t="s">
        <v>87</v>
      </c>
      <c r="J51" s="87" t="s">
        <v>220</v>
      </c>
      <c r="K51" s="61">
        <f>K53+K55</f>
        <v>1898100</v>
      </c>
      <c r="L51" s="61">
        <f>L53+L55</f>
        <v>1650570</v>
      </c>
      <c r="M51" s="61">
        <f>M53+M55</f>
        <v>1650570</v>
      </c>
    </row>
    <row r="52" spans="1:13" ht="32.25" thickBot="1">
      <c r="A52" s="47">
        <f t="shared" si="0"/>
        <v>38</v>
      </c>
      <c r="B52" s="36" t="s">
        <v>30</v>
      </c>
      <c r="C52" s="36" t="s">
        <v>13</v>
      </c>
      <c r="D52" s="36" t="s">
        <v>93</v>
      </c>
      <c r="E52" s="36" t="s">
        <v>117</v>
      </c>
      <c r="F52" s="36" t="s">
        <v>118</v>
      </c>
      <c r="G52" s="36" t="s">
        <v>90</v>
      </c>
      <c r="H52" s="36" t="s">
        <v>87</v>
      </c>
      <c r="I52" s="36" t="s">
        <v>149</v>
      </c>
      <c r="J52" s="87" t="s">
        <v>219</v>
      </c>
      <c r="K52" s="61">
        <f>K53</f>
        <v>1237600</v>
      </c>
      <c r="L52" s="61">
        <f>L53</f>
        <v>990070</v>
      </c>
      <c r="M52" s="61">
        <f>M53</f>
        <v>990070</v>
      </c>
    </row>
    <row r="53" spans="1:13" ht="48" thickBot="1">
      <c r="A53" s="47">
        <f t="shared" si="0"/>
        <v>39</v>
      </c>
      <c r="B53" s="36" t="s">
        <v>30</v>
      </c>
      <c r="C53" s="36" t="s">
        <v>13</v>
      </c>
      <c r="D53" s="36" t="s">
        <v>93</v>
      </c>
      <c r="E53" s="36" t="s">
        <v>117</v>
      </c>
      <c r="F53" s="36" t="s">
        <v>118</v>
      </c>
      <c r="G53" s="36" t="s">
        <v>108</v>
      </c>
      <c r="H53" s="36" t="s">
        <v>91</v>
      </c>
      <c r="I53" s="58" t="s">
        <v>149</v>
      </c>
      <c r="J53" s="82" t="s">
        <v>44</v>
      </c>
      <c r="K53" s="61">
        <v>1237600</v>
      </c>
      <c r="L53" s="61">
        <v>990070</v>
      </c>
      <c r="M53" s="61">
        <v>990070</v>
      </c>
    </row>
    <row r="54" spans="1:13" ht="63.75" thickBot="1">
      <c r="A54" s="47">
        <f t="shared" si="0"/>
        <v>40</v>
      </c>
      <c r="B54" s="36" t="s">
        <v>30</v>
      </c>
      <c r="C54" s="36" t="s">
        <v>13</v>
      </c>
      <c r="D54" s="36" t="s">
        <v>93</v>
      </c>
      <c r="E54" s="36" t="s">
        <v>119</v>
      </c>
      <c r="F54" s="36" t="s">
        <v>118</v>
      </c>
      <c r="G54" s="36" t="s">
        <v>90</v>
      </c>
      <c r="H54" s="36" t="s">
        <v>87</v>
      </c>
      <c r="I54" s="58">
        <v>150</v>
      </c>
      <c r="J54" s="82" t="s">
        <v>221</v>
      </c>
      <c r="K54" s="61">
        <v>660500</v>
      </c>
      <c r="L54" s="61">
        <v>660500</v>
      </c>
      <c r="M54" s="61">
        <v>660500</v>
      </c>
    </row>
    <row r="55" spans="1:13" ht="48" thickBot="1">
      <c r="A55" s="47">
        <f t="shared" si="0"/>
        <v>41</v>
      </c>
      <c r="B55" s="36" t="s">
        <v>30</v>
      </c>
      <c r="C55" s="36" t="s">
        <v>13</v>
      </c>
      <c r="D55" s="36" t="s">
        <v>93</v>
      </c>
      <c r="E55" s="36" t="s">
        <v>119</v>
      </c>
      <c r="F55" s="36" t="s">
        <v>118</v>
      </c>
      <c r="G55" s="36" t="s">
        <v>108</v>
      </c>
      <c r="H55" s="36" t="s">
        <v>91</v>
      </c>
      <c r="I55" s="58" t="s">
        <v>149</v>
      </c>
      <c r="J55" s="82" t="s">
        <v>45</v>
      </c>
      <c r="K55" s="61">
        <f>K54</f>
        <v>660500</v>
      </c>
      <c r="L55" s="61">
        <f>L54</f>
        <v>660500</v>
      </c>
      <c r="M55" s="61">
        <f>M54</f>
        <v>660500</v>
      </c>
    </row>
    <row r="56" spans="1:13" ht="16.5" thickBot="1">
      <c r="A56" s="47">
        <f t="shared" si="0"/>
        <v>42</v>
      </c>
      <c r="B56" s="36" t="s">
        <v>87</v>
      </c>
      <c r="C56" s="36" t="s">
        <v>13</v>
      </c>
      <c r="D56" s="36" t="s">
        <v>93</v>
      </c>
      <c r="E56" s="36" t="s">
        <v>120</v>
      </c>
      <c r="F56" s="36" t="s">
        <v>128</v>
      </c>
      <c r="G56" s="36" t="s">
        <v>90</v>
      </c>
      <c r="H56" s="36" t="s">
        <v>91</v>
      </c>
      <c r="I56" s="58">
        <v>150</v>
      </c>
      <c r="J56" s="82" t="s">
        <v>233</v>
      </c>
      <c r="K56" s="61">
        <f>K57</f>
        <v>8286759.8700000001</v>
      </c>
      <c r="L56" s="63">
        <v>0</v>
      </c>
      <c r="M56" s="63">
        <v>0</v>
      </c>
    </row>
    <row r="57" spans="1:13" ht="16.5" thickBot="1">
      <c r="A57" s="47">
        <f t="shared" si="0"/>
        <v>43</v>
      </c>
      <c r="B57" s="36" t="s">
        <v>30</v>
      </c>
      <c r="C57" s="36" t="s">
        <v>13</v>
      </c>
      <c r="D57" s="36" t="s">
        <v>93</v>
      </c>
      <c r="E57" s="36" t="s">
        <v>120</v>
      </c>
      <c r="F57" s="36" t="s">
        <v>128</v>
      </c>
      <c r="G57" s="36" t="s">
        <v>108</v>
      </c>
      <c r="H57" s="68" t="s">
        <v>91</v>
      </c>
      <c r="I57" s="69">
        <v>150</v>
      </c>
      <c r="J57" s="93" t="str">
        <f>[1]Доходы!$A$71</f>
        <v>Прочие субсидии бюджетам сельских поселений</v>
      </c>
      <c r="K57" s="70">
        <f>K59+K60+K58</f>
        <v>8286759.8700000001</v>
      </c>
      <c r="L57" s="63">
        <v>0</v>
      </c>
      <c r="M57" s="63">
        <v>0</v>
      </c>
    </row>
    <row r="58" spans="1:13" ht="48" thickBot="1">
      <c r="A58" s="47">
        <f t="shared" si="0"/>
        <v>44</v>
      </c>
      <c r="B58" s="36" t="s">
        <v>30</v>
      </c>
      <c r="C58" s="36" t="s">
        <v>13</v>
      </c>
      <c r="D58" s="36" t="s">
        <v>93</v>
      </c>
      <c r="E58" s="36" t="s">
        <v>120</v>
      </c>
      <c r="F58" s="36" t="s">
        <v>128</v>
      </c>
      <c r="G58" s="36" t="s">
        <v>108</v>
      </c>
      <c r="H58" s="68" t="s">
        <v>248</v>
      </c>
      <c r="I58" s="69">
        <v>150</v>
      </c>
      <c r="J58" s="81" t="s">
        <v>249</v>
      </c>
      <c r="K58" s="70">
        <v>5479559.8700000001</v>
      </c>
      <c r="L58" s="63">
        <v>0</v>
      </c>
      <c r="M58" s="63">
        <v>0</v>
      </c>
    </row>
    <row r="59" spans="1:13" ht="96" customHeight="1" thickBot="1">
      <c r="A59" s="47">
        <f t="shared" si="0"/>
        <v>45</v>
      </c>
      <c r="B59" s="36" t="s">
        <v>30</v>
      </c>
      <c r="C59" s="36" t="s">
        <v>13</v>
      </c>
      <c r="D59" s="36" t="s">
        <v>93</v>
      </c>
      <c r="E59" s="36" t="s">
        <v>120</v>
      </c>
      <c r="F59" s="36" t="s">
        <v>128</v>
      </c>
      <c r="G59" s="36" t="s">
        <v>108</v>
      </c>
      <c r="H59" s="36" t="s">
        <v>234</v>
      </c>
      <c r="I59" s="58">
        <v>150</v>
      </c>
      <c r="J59" s="82" t="s">
        <v>236</v>
      </c>
      <c r="K59" s="61">
        <v>1990000</v>
      </c>
      <c r="L59" s="63">
        <v>0</v>
      </c>
      <c r="M59" s="63">
        <v>0</v>
      </c>
    </row>
    <row r="60" spans="1:13" ht="82.5" customHeight="1" thickBot="1">
      <c r="A60" s="47">
        <f t="shared" si="0"/>
        <v>46</v>
      </c>
      <c r="B60" s="36" t="s">
        <v>30</v>
      </c>
      <c r="C60" s="36" t="s">
        <v>13</v>
      </c>
      <c r="D60" s="36" t="s">
        <v>93</v>
      </c>
      <c r="E60" s="36" t="s">
        <v>120</v>
      </c>
      <c r="F60" s="36" t="s">
        <v>128</v>
      </c>
      <c r="G60" s="36" t="s">
        <v>108</v>
      </c>
      <c r="H60" s="36" t="s">
        <v>235</v>
      </c>
      <c r="I60" s="58">
        <v>150</v>
      </c>
      <c r="J60" s="82" t="s">
        <v>237</v>
      </c>
      <c r="K60" s="61">
        <v>817200</v>
      </c>
      <c r="L60" s="63">
        <v>0</v>
      </c>
      <c r="M60" s="63">
        <v>0</v>
      </c>
    </row>
    <row r="61" spans="1:13" ht="32.25" thickBot="1">
      <c r="A61" s="47">
        <f t="shared" si="0"/>
        <v>47</v>
      </c>
      <c r="B61" s="36" t="s">
        <v>87</v>
      </c>
      <c r="C61" s="36" t="s">
        <v>13</v>
      </c>
      <c r="D61" s="36" t="s">
        <v>93</v>
      </c>
      <c r="E61" s="36" t="s">
        <v>122</v>
      </c>
      <c r="F61" s="36" t="s">
        <v>87</v>
      </c>
      <c r="G61" s="36" t="s">
        <v>90</v>
      </c>
      <c r="H61" s="36" t="s">
        <v>91</v>
      </c>
      <c r="I61" s="58">
        <v>150</v>
      </c>
      <c r="J61" s="88" t="s">
        <v>157</v>
      </c>
      <c r="K61" s="61">
        <f>K64+K66</f>
        <v>307774</v>
      </c>
      <c r="L61" s="61">
        <f>L64+L66</f>
        <v>333830</v>
      </c>
      <c r="M61" s="61">
        <f>M64+M66</f>
        <v>346130</v>
      </c>
    </row>
    <row r="62" spans="1:13" ht="48" thickBot="1">
      <c r="A62" s="47">
        <f t="shared" si="0"/>
        <v>48</v>
      </c>
      <c r="B62" s="36" t="s">
        <v>87</v>
      </c>
      <c r="C62" s="36" t="s">
        <v>13</v>
      </c>
      <c r="D62" s="36" t="s">
        <v>93</v>
      </c>
      <c r="E62" s="36" t="s">
        <v>122</v>
      </c>
      <c r="F62" s="36" t="s">
        <v>123</v>
      </c>
      <c r="G62" s="36" t="s">
        <v>90</v>
      </c>
      <c r="H62" s="36" t="s">
        <v>91</v>
      </c>
      <c r="I62" s="58">
        <v>150</v>
      </c>
      <c r="J62" s="87" t="s">
        <v>222</v>
      </c>
      <c r="K62" s="61">
        <f>K63</f>
        <v>10706</v>
      </c>
      <c r="L62" s="61">
        <f>L63</f>
        <v>9500</v>
      </c>
      <c r="M62" s="61">
        <f>M63</f>
        <v>9500</v>
      </c>
    </row>
    <row r="63" spans="1:13" ht="48" thickBot="1">
      <c r="A63" s="47">
        <f t="shared" si="0"/>
        <v>49</v>
      </c>
      <c r="B63" s="36" t="s">
        <v>30</v>
      </c>
      <c r="C63" s="36" t="s">
        <v>13</v>
      </c>
      <c r="D63" s="36" t="s">
        <v>93</v>
      </c>
      <c r="E63" s="36" t="s">
        <v>122</v>
      </c>
      <c r="F63" s="36" t="s">
        <v>123</v>
      </c>
      <c r="G63" s="36" t="s">
        <v>108</v>
      </c>
      <c r="H63" s="36" t="s">
        <v>91</v>
      </c>
      <c r="I63" s="58">
        <v>150</v>
      </c>
      <c r="J63" s="87" t="s">
        <v>223</v>
      </c>
      <c r="K63" s="61">
        <v>10706</v>
      </c>
      <c r="L63" s="61">
        <v>9500</v>
      </c>
      <c r="M63" s="61">
        <v>9500</v>
      </c>
    </row>
    <row r="64" spans="1:13" ht="79.5" thickBot="1">
      <c r="A64" s="47">
        <f t="shared" si="0"/>
        <v>50</v>
      </c>
      <c r="B64" s="36" t="s">
        <v>30</v>
      </c>
      <c r="C64" s="36" t="s">
        <v>13</v>
      </c>
      <c r="D64" s="36" t="s">
        <v>93</v>
      </c>
      <c r="E64" s="36" t="s">
        <v>122</v>
      </c>
      <c r="F64" s="36" t="s">
        <v>123</v>
      </c>
      <c r="G64" s="36" t="s">
        <v>108</v>
      </c>
      <c r="H64" s="36" t="s">
        <v>124</v>
      </c>
      <c r="I64" s="36" t="s">
        <v>149</v>
      </c>
      <c r="J64" s="85" t="s">
        <v>55</v>
      </c>
      <c r="K64" s="61">
        <f>K63</f>
        <v>10706</v>
      </c>
      <c r="L64" s="61">
        <f>L63</f>
        <v>9500</v>
      </c>
      <c r="M64" s="61">
        <f>M63</f>
        <v>9500</v>
      </c>
    </row>
    <row r="65" spans="1:15" ht="63.75" thickBot="1">
      <c r="A65" s="47">
        <f t="shared" si="0"/>
        <v>51</v>
      </c>
      <c r="B65" s="36" t="s">
        <v>30</v>
      </c>
      <c r="C65" s="36" t="s">
        <v>13</v>
      </c>
      <c r="D65" s="36" t="s">
        <v>93</v>
      </c>
      <c r="E65" s="36" t="s">
        <v>125</v>
      </c>
      <c r="F65" s="36" t="s">
        <v>126</v>
      </c>
      <c r="G65" s="36" t="s">
        <v>90</v>
      </c>
      <c r="H65" s="36" t="s">
        <v>91</v>
      </c>
      <c r="I65" s="36" t="s">
        <v>149</v>
      </c>
      <c r="J65" s="85" t="s">
        <v>224</v>
      </c>
      <c r="K65" s="61">
        <v>297068</v>
      </c>
      <c r="L65" s="61">
        <v>324330</v>
      </c>
      <c r="M65" s="61">
        <v>336630</v>
      </c>
    </row>
    <row r="66" spans="1:15" ht="79.5" thickBot="1">
      <c r="A66" s="47">
        <f t="shared" si="0"/>
        <v>52</v>
      </c>
      <c r="B66" s="36" t="s">
        <v>30</v>
      </c>
      <c r="C66" s="36" t="s">
        <v>13</v>
      </c>
      <c r="D66" s="36" t="s">
        <v>93</v>
      </c>
      <c r="E66" s="36" t="s">
        <v>125</v>
      </c>
      <c r="F66" s="36" t="s">
        <v>126</v>
      </c>
      <c r="G66" s="36" t="s">
        <v>108</v>
      </c>
      <c r="H66" s="36" t="s">
        <v>91</v>
      </c>
      <c r="I66" s="36" t="s">
        <v>149</v>
      </c>
      <c r="J66" s="85" t="s">
        <v>232</v>
      </c>
      <c r="K66" s="61">
        <f>K65</f>
        <v>297068</v>
      </c>
      <c r="L66" s="61">
        <f>L65</f>
        <v>324330</v>
      </c>
      <c r="M66" s="61">
        <f>M65</f>
        <v>336630</v>
      </c>
    </row>
    <row r="67" spans="1:15" ht="16.5" thickBot="1">
      <c r="A67" s="47">
        <f t="shared" si="0"/>
        <v>53</v>
      </c>
      <c r="B67" s="36" t="s">
        <v>87</v>
      </c>
      <c r="C67" s="36" t="s">
        <v>13</v>
      </c>
      <c r="D67" s="36" t="s">
        <v>93</v>
      </c>
      <c r="E67" s="36" t="s">
        <v>204</v>
      </c>
      <c r="F67" s="36" t="s">
        <v>87</v>
      </c>
      <c r="G67" s="36" t="s">
        <v>90</v>
      </c>
      <c r="H67" s="36" t="s">
        <v>91</v>
      </c>
      <c r="I67" s="58">
        <v>150</v>
      </c>
      <c r="J67" s="94" t="s">
        <v>158</v>
      </c>
      <c r="K67" s="62">
        <f>K68+K71</f>
        <v>7086412.6399999997</v>
      </c>
      <c r="L67" s="62">
        <f>L68+L71</f>
        <v>4907220</v>
      </c>
      <c r="M67" s="62">
        <f>M68+M71</f>
        <v>4616770</v>
      </c>
      <c r="O67" s="41"/>
    </row>
    <row r="68" spans="1:15" ht="79.5" thickBot="1">
      <c r="A68" s="47">
        <f t="shared" si="0"/>
        <v>54</v>
      </c>
      <c r="B68" s="36" t="s">
        <v>30</v>
      </c>
      <c r="C68" s="36" t="s">
        <v>13</v>
      </c>
      <c r="D68" s="36" t="s">
        <v>93</v>
      </c>
      <c r="E68" s="36" t="s">
        <v>204</v>
      </c>
      <c r="F68" s="36" t="s">
        <v>206</v>
      </c>
      <c r="G68" s="36" t="s">
        <v>90</v>
      </c>
      <c r="H68" s="36" t="s">
        <v>91</v>
      </c>
      <c r="I68" s="58">
        <v>150</v>
      </c>
      <c r="J68" s="82" t="s">
        <v>225</v>
      </c>
      <c r="K68" s="62">
        <f>K70</f>
        <v>412040</v>
      </c>
      <c r="L68" s="62">
        <f>L70</f>
        <v>412040</v>
      </c>
      <c r="M68" s="62">
        <f>M70</f>
        <v>412040</v>
      </c>
    </row>
    <row r="69" spans="1:15" ht="95.25" thickBot="1">
      <c r="A69" s="47">
        <f t="shared" si="0"/>
        <v>55</v>
      </c>
      <c r="B69" s="36" t="s">
        <v>30</v>
      </c>
      <c r="C69" s="36" t="s">
        <v>13</v>
      </c>
      <c r="D69" s="36" t="s">
        <v>93</v>
      </c>
      <c r="E69" s="36" t="s">
        <v>204</v>
      </c>
      <c r="F69" s="36" t="s">
        <v>206</v>
      </c>
      <c r="G69" s="36" t="s">
        <v>108</v>
      </c>
      <c r="H69" s="36" t="s">
        <v>91</v>
      </c>
      <c r="I69" s="58">
        <v>150</v>
      </c>
      <c r="J69" s="82" t="s">
        <v>226</v>
      </c>
      <c r="K69" s="62">
        <v>412040</v>
      </c>
      <c r="L69" s="62">
        <f>L68</f>
        <v>412040</v>
      </c>
      <c r="M69" s="62">
        <f>M68</f>
        <v>412040</v>
      </c>
    </row>
    <row r="70" spans="1:15" ht="126.75" thickBot="1">
      <c r="A70" s="47">
        <f t="shared" si="0"/>
        <v>56</v>
      </c>
      <c r="B70" s="36" t="s">
        <v>30</v>
      </c>
      <c r="C70" s="36" t="s">
        <v>13</v>
      </c>
      <c r="D70" s="36" t="s">
        <v>93</v>
      </c>
      <c r="E70" s="36" t="s">
        <v>204</v>
      </c>
      <c r="F70" s="36" t="s">
        <v>206</v>
      </c>
      <c r="G70" s="36" t="s">
        <v>108</v>
      </c>
      <c r="H70" s="36" t="s">
        <v>203</v>
      </c>
      <c r="I70" s="36" t="s">
        <v>149</v>
      </c>
      <c r="J70" s="85" t="s">
        <v>207</v>
      </c>
      <c r="K70" s="71">
        <f>K69</f>
        <v>412040</v>
      </c>
      <c r="L70" s="61">
        <v>412040</v>
      </c>
      <c r="M70" s="61">
        <v>412040</v>
      </c>
    </row>
    <row r="71" spans="1:15" ht="32.25" thickBot="1">
      <c r="A71" s="47">
        <f t="shared" si="0"/>
        <v>57</v>
      </c>
      <c r="B71" s="36" t="s">
        <v>30</v>
      </c>
      <c r="C71" s="36" t="s">
        <v>13</v>
      </c>
      <c r="D71" s="36" t="s">
        <v>93</v>
      </c>
      <c r="E71" s="36" t="s">
        <v>127</v>
      </c>
      <c r="F71" s="36" t="s">
        <v>128</v>
      </c>
      <c r="G71" s="36" t="s">
        <v>90</v>
      </c>
      <c r="H71" s="36" t="s">
        <v>91</v>
      </c>
      <c r="I71" s="36" t="s">
        <v>149</v>
      </c>
      <c r="J71" s="85" t="s">
        <v>227</v>
      </c>
      <c r="K71" s="60">
        <f>K73+K74+K75+K76+K78+K79++K77</f>
        <v>6674372.6399999997</v>
      </c>
      <c r="L71" s="61">
        <f>L78+L79+L75</f>
        <v>4495180</v>
      </c>
      <c r="M71" s="61">
        <f>M78+M79+M75</f>
        <v>4204730</v>
      </c>
    </row>
    <row r="72" spans="1:15" ht="32.25" thickBot="1">
      <c r="A72" s="47">
        <f t="shared" si="0"/>
        <v>58</v>
      </c>
      <c r="B72" s="36" t="s">
        <v>30</v>
      </c>
      <c r="C72" s="36" t="s">
        <v>13</v>
      </c>
      <c r="D72" s="36" t="s">
        <v>93</v>
      </c>
      <c r="E72" s="36" t="s">
        <v>127</v>
      </c>
      <c r="F72" s="36" t="s">
        <v>128</v>
      </c>
      <c r="G72" s="36" t="s">
        <v>108</v>
      </c>
      <c r="H72" s="36" t="s">
        <v>91</v>
      </c>
      <c r="I72" s="36" t="s">
        <v>149</v>
      </c>
      <c r="J72" s="85" t="s">
        <v>228</v>
      </c>
      <c r="K72" s="60">
        <f>K71</f>
        <v>6674372.6399999997</v>
      </c>
      <c r="L72" s="61">
        <f>L71</f>
        <v>4495180</v>
      </c>
      <c r="M72" s="61">
        <f>M71</f>
        <v>4204730</v>
      </c>
    </row>
    <row r="73" spans="1:15" ht="95.25" thickBot="1">
      <c r="A73" s="47">
        <f t="shared" si="0"/>
        <v>59</v>
      </c>
      <c r="B73" s="36" t="s">
        <v>30</v>
      </c>
      <c r="C73" s="36" t="s">
        <v>13</v>
      </c>
      <c r="D73" s="36" t="s">
        <v>93</v>
      </c>
      <c r="E73" s="36" t="s">
        <v>127</v>
      </c>
      <c r="F73" s="36" t="s">
        <v>128</v>
      </c>
      <c r="G73" s="36" t="s">
        <v>108</v>
      </c>
      <c r="H73" s="36" t="s">
        <v>239</v>
      </c>
      <c r="I73" s="36" t="s">
        <v>149</v>
      </c>
      <c r="J73" s="85" t="s">
        <v>238</v>
      </c>
      <c r="K73" s="60">
        <v>388040</v>
      </c>
      <c r="L73" s="63">
        <v>0</v>
      </c>
      <c r="M73" s="63">
        <v>0</v>
      </c>
    </row>
    <row r="74" spans="1:15" ht="79.5" thickBot="1">
      <c r="A74" s="47">
        <f t="shared" si="0"/>
        <v>60</v>
      </c>
      <c r="B74" s="36" t="s">
        <v>30</v>
      </c>
      <c r="C74" s="36" t="s">
        <v>13</v>
      </c>
      <c r="D74" s="36" t="s">
        <v>93</v>
      </c>
      <c r="E74" s="36" t="s">
        <v>127</v>
      </c>
      <c r="F74" s="36" t="s">
        <v>128</v>
      </c>
      <c r="G74" s="36" t="s">
        <v>108</v>
      </c>
      <c r="H74" s="36" t="s">
        <v>241</v>
      </c>
      <c r="I74" s="36" t="s">
        <v>149</v>
      </c>
      <c r="J74" s="85" t="s">
        <v>240</v>
      </c>
      <c r="K74" s="60">
        <v>513750</v>
      </c>
      <c r="L74" s="63">
        <v>0</v>
      </c>
      <c r="M74" s="63">
        <v>0</v>
      </c>
    </row>
    <row r="75" spans="1:15" ht="63.75" thickBot="1">
      <c r="A75" s="47">
        <f t="shared" si="0"/>
        <v>61</v>
      </c>
      <c r="B75" s="36" t="s">
        <v>30</v>
      </c>
      <c r="C75" s="36" t="s">
        <v>13</v>
      </c>
      <c r="D75" s="36" t="s">
        <v>93</v>
      </c>
      <c r="E75" s="36" t="s">
        <v>127</v>
      </c>
      <c r="F75" s="36" t="s">
        <v>128</v>
      </c>
      <c r="G75" s="36" t="s">
        <v>108</v>
      </c>
      <c r="H75" s="36" t="s">
        <v>243</v>
      </c>
      <c r="I75" s="36" t="s">
        <v>149</v>
      </c>
      <c r="J75" s="85" t="s">
        <v>242</v>
      </c>
      <c r="K75" s="60">
        <v>257100</v>
      </c>
      <c r="L75" s="61">
        <v>257100</v>
      </c>
      <c r="M75" s="61">
        <v>257100</v>
      </c>
    </row>
    <row r="76" spans="1:15" ht="142.5" thickBot="1">
      <c r="A76" s="47">
        <f t="shared" si="0"/>
        <v>62</v>
      </c>
      <c r="B76" s="36" t="s">
        <v>30</v>
      </c>
      <c r="C76" s="36" t="s">
        <v>13</v>
      </c>
      <c r="D76" s="36" t="s">
        <v>93</v>
      </c>
      <c r="E76" s="36" t="s">
        <v>127</v>
      </c>
      <c r="F76" s="36" t="s">
        <v>128</v>
      </c>
      <c r="G76" s="36" t="s">
        <v>108</v>
      </c>
      <c r="H76" s="36" t="s">
        <v>245</v>
      </c>
      <c r="I76" s="36" t="s">
        <v>149</v>
      </c>
      <c r="J76" s="85" t="s">
        <v>244</v>
      </c>
      <c r="K76" s="60">
        <v>13510.64</v>
      </c>
      <c r="L76" s="63">
        <v>0</v>
      </c>
      <c r="M76" s="63">
        <v>0</v>
      </c>
    </row>
    <row r="77" spans="1:15" ht="49.5" customHeight="1" thickBot="1">
      <c r="A77" s="47">
        <f t="shared" si="0"/>
        <v>63</v>
      </c>
      <c r="B77" s="36" t="s">
        <v>30</v>
      </c>
      <c r="C77" s="36" t="s">
        <v>13</v>
      </c>
      <c r="D77" s="36" t="s">
        <v>93</v>
      </c>
      <c r="E77" s="36" t="s">
        <v>127</v>
      </c>
      <c r="F77" s="36" t="s">
        <v>128</v>
      </c>
      <c r="G77" s="36" t="s">
        <v>108</v>
      </c>
      <c r="H77" s="36" t="s">
        <v>246</v>
      </c>
      <c r="I77" s="36" t="s">
        <v>149</v>
      </c>
      <c r="J77" s="85" t="s">
        <v>247</v>
      </c>
      <c r="K77" s="60">
        <v>134394</v>
      </c>
      <c r="L77" s="63">
        <v>0</v>
      </c>
      <c r="M77" s="63">
        <v>0</v>
      </c>
    </row>
    <row r="78" spans="1:15" ht="63.75" thickBot="1">
      <c r="A78" s="47">
        <f t="shared" si="0"/>
        <v>64</v>
      </c>
      <c r="B78" s="36" t="s">
        <v>30</v>
      </c>
      <c r="C78" s="36" t="s">
        <v>13</v>
      </c>
      <c r="D78" s="36" t="s">
        <v>93</v>
      </c>
      <c r="E78" s="36" t="s">
        <v>127</v>
      </c>
      <c r="F78" s="36" t="s">
        <v>128</v>
      </c>
      <c r="G78" s="36" t="s">
        <v>108</v>
      </c>
      <c r="H78" s="36" t="s">
        <v>129</v>
      </c>
      <c r="I78" s="36" t="s">
        <v>149</v>
      </c>
      <c r="J78" s="85" t="s">
        <v>57</v>
      </c>
      <c r="K78" s="61">
        <v>4456218</v>
      </c>
      <c r="L78" s="61">
        <v>4238080</v>
      </c>
      <c r="M78" s="61">
        <v>3947630</v>
      </c>
    </row>
    <row r="79" spans="1:15" ht="63.75" thickBot="1">
      <c r="A79" s="47">
        <f t="shared" si="0"/>
        <v>65</v>
      </c>
      <c r="B79" s="36" t="s">
        <v>30</v>
      </c>
      <c r="C79" s="36" t="s">
        <v>13</v>
      </c>
      <c r="D79" s="36" t="s">
        <v>93</v>
      </c>
      <c r="E79" s="36" t="s">
        <v>127</v>
      </c>
      <c r="F79" s="36" t="s">
        <v>128</v>
      </c>
      <c r="G79" s="36" t="s">
        <v>108</v>
      </c>
      <c r="H79" s="36" t="s">
        <v>130</v>
      </c>
      <c r="I79" s="36" t="s">
        <v>149</v>
      </c>
      <c r="J79" s="85" t="s">
        <v>58</v>
      </c>
      <c r="K79" s="62">
        <v>911360</v>
      </c>
      <c r="L79" s="72">
        <v>0</v>
      </c>
      <c r="M79" s="72">
        <v>0</v>
      </c>
    </row>
    <row r="80" spans="1:15" ht="15.75">
      <c r="A80" s="117" t="s">
        <v>261</v>
      </c>
      <c r="B80" s="117"/>
      <c r="C80" s="117"/>
      <c r="D80" s="117"/>
      <c r="E80" s="117"/>
      <c r="F80" s="117"/>
      <c r="G80" s="117"/>
      <c r="H80" s="117"/>
      <c r="I80" s="117"/>
      <c r="J80" s="117"/>
      <c r="K80" s="62">
        <f>K17+K23+K33+K41+K44+K49</f>
        <v>21491946.510000002</v>
      </c>
      <c r="L80" s="62">
        <f>L17+L23+L33+L41+L49+L44</f>
        <v>11102220</v>
      </c>
      <c r="M80" s="62">
        <f>M17+M23+M33+M41+M49+M44</f>
        <v>11290520</v>
      </c>
    </row>
    <row r="81" spans="2:13">
      <c r="B81" s="37"/>
      <c r="C81" s="37"/>
      <c r="D81" s="37"/>
      <c r="E81" s="37"/>
      <c r="F81" s="37"/>
      <c r="G81" s="38"/>
      <c r="H81" s="37"/>
      <c r="I81" s="37"/>
      <c r="J81" s="83"/>
      <c r="K81" s="84"/>
      <c r="L81" s="84"/>
      <c r="M81" s="84"/>
    </row>
    <row r="82" spans="2:13">
      <c r="B82" s="39"/>
      <c r="C82" s="39"/>
      <c r="D82" s="39"/>
      <c r="E82" s="39"/>
      <c r="F82" s="39"/>
      <c r="G82" s="39"/>
      <c r="H82" s="39"/>
    </row>
    <row r="83" spans="2:13">
      <c r="G83" s="39"/>
      <c r="J83" s="40"/>
      <c r="K83" s="41"/>
    </row>
    <row r="84" spans="2:13">
      <c r="J84" s="42"/>
    </row>
    <row r="86" spans="2:13">
      <c r="J86" s="41"/>
    </row>
    <row r="87" spans="2:13">
      <c r="J87" s="43"/>
    </row>
    <row r="88" spans="2:13">
      <c r="J88" s="41"/>
    </row>
  </sheetData>
  <mergeCells count="14">
    <mergeCell ref="K6:M6"/>
    <mergeCell ref="K3:M3"/>
    <mergeCell ref="L2:M2"/>
    <mergeCell ref="A80:J80"/>
    <mergeCell ref="L4:M4"/>
    <mergeCell ref="A9:M9"/>
    <mergeCell ref="A12:A13"/>
    <mergeCell ref="B12:I12"/>
    <mergeCell ref="J12:J13"/>
    <mergeCell ref="K12:K13"/>
    <mergeCell ref="L12:L13"/>
    <mergeCell ref="M12:M13"/>
    <mergeCell ref="L5:M5"/>
    <mergeCell ref="L7:M7"/>
  </mergeCells>
  <pageMargins left="1.1811023622047245" right="0.39370078740157483" top="0.78740157480314965" bottom="0.78740157480314965" header="0.31496062992125984" footer="0.31496062992125984"/>
  <pageSetup paperSize="9" scale="5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"/>
  <sheetViews>
    <sheetView zoomScale="70" zoomScaleNormal="70" workbookViewId="0">
      <selection activeCell="J4" sqref="J4"/>
    </sheetView>
  </sheetViews>
  <sheetFormatPr defaultRowHeight="15"/>
  <cols>
    <col min="10" max="10" width="95.5703125" customWidth="1"/>
  </cols>
  <sheetData>
    <row r="1" spans="1:10" ht="75">
      <c r="A1" s="17">
        <v>16</v>
      </c>
      <c r="B1" s="21" t="s">
        <v>30</v>
      </c>
      <c r="C1" s="21" t="s">
        <v>88</v>
      </c>
      <c r="D1" s="21" t="s">
        <v>133</v>
      </c>
      <c r="E1" s="21" t="s">
        <v>134</v>
      </c>
      <c r="F1" s="21" t="s">
        <v>135</v>
      </c>
      <c r="G1" s="21" t="s">
        <v>108</v>
      </c>
      <c r="H1" s="21" t="s">
        <v>91</v>
      </c>
      <c r="I1" s="21" t="s">
        <v>136</v>
      </c>
      <c r="J1" s="24" t="s">
        <v>35</v>
      </c>
    </row>
    <row r="2" spans="1:10" ht="37.5">
      <c r="A2" s="17">
        <v>17</v>
      </c>
      <c r="B2" s="21" t="s">
        <v>30</v>
      </c>
      <c r="C2" s="21" t="s">
        <v>88</v>
      </c>
      <c r="D2" s="21" t="s">
        <v>137</v>
      </c>
      <c r="E2" s="21" t="s">
        <v>93</v>
      </c>
      <c r="F2" s="21" t="s">
        <v>138</v>
      </c>
      <c r="G2" s="21" t="s">
        <v>108</v>
      </c>
      <c r="H2" s="21" t="s">
        <v>91</v>
      </c>
      <c r="I2" s="21" t="s">
        <v>139</v>
      </c>
      <c r="J2" s="22" t="s">
        <v>36</v>
      </c>
    </row>
    <row r="3" spans="1:10" ht="93.75">
      <c r="A3" s="17">
        <v>18</v>
      </c>
      <c r="B3" s="21" t="s">
        <v>30</v>
      </c>
      <c r="C3" s="21" t="s">
        <v>88</v>
      </c>
      <c r="D3" s="21" t="s">
        <v>140</v>
      </c>
      <c r="E3" s="21" t="s">
        <v>93</v>
      </c>
      <c r="F3" s="21" t="s">
        <v>141</v>
      </c>
      <c r="G3" s="21" t="s">
        <v>108</v>
      </c>
      <c r="H3" s="21" t="s">
        <v>91</v>
      </c>
      <c r="I3" s="21" t="s">
        <v>142</v>
      </c>
      <c r="J3" s="24" t="s">
        <v>37</v>
      </c>
    </row>
    <row r="4" spans="1:10" ht="75">
      <c r="A4" s="17">
        <v>19</v>
      </c>
      <c r="B4" s="21" t="s">
        <v>30</v>
      </c>
      <c r="C4" s="21" t="s">
        <v>88</v>
      </c>
      <c r="D4" s="21" t="s">
        <v>119</v>
      </c>
      <c r="E4" s="21" t="s">
        <v>132</v>
      </c>
      <c r="F4" s="21" t="s">
        <v>143</v>
      </c>
      <c r="G4" s="21" t="s">
        <v>108</v>
      </c>
      <c r="H4" s="21" t="s">
        <v>91</v>
      </c>
      <c r="I4" s="21" t="s">
        <v>144</v>
      </c>
      <c r="J4" s="24" t="s">
        <v>38</v>
      </c>
    </row>
    <row r="5" spans="1:10" ht="56.25">
      <c r="A5" s="17">
        <v>20</v>
      </c>
      <c r="B5" s="21" t="s">
        <v>30</v>
      </c>
      <c r="C5" s="21" t="s">
        <v>88</v>
      </c>
      <c r="D5" s="21" t="s">
        <v>119</v>
      </c>
      <c r="E5" s="21" t="s">
        <v>93</v>
      </c>
      <c r="F5" s="21" t="s">
        <v>96</v>
      </c>
      <c r="G5" s="21" t="s">
        <v>93</v>
      </c>
      <c r="H5" s="21" t="s">
        <v>91</v>
      </c>
      <c r="I5" s="21" t="s">
        <v>144</v>
      </c>
      <c r="J5" s="24" t="s">
        <v>39</v>
      </c>
    </row>
    <row r="6" spans="1:10" ht="18.75">
      <c r="A6" s="17">
        <v>21</v>
      </c>
      <c r="B6" s="21" t="s">
        <v>64</v>
      </c>
      <c r="C6" s="21" t="s">
        <v>88</v>
      </c>
      <c r="D6" s="21" t="s">
        <v>145</v>
      </c>
      <c r="E6" s="21" t="s">
        <v>89</v>
      </c>
      <c r="F6" s="21" t="s">
        <v>146</v>
      </c>
      <c r="G6" s="21" t="s">
        <v>108</v>
      </c>
      <c r="H6" s="21" t="s">
        <v>91</v>
      </c>
      <c r="I6" s="21" t="s">
        <v>147</v>
      </c>
      <c r="J6" s="25" t="s">
        <v>41</v>
      </c>
    </row>
    <row r="7" spans="1:10" ht="18.75">
      <c r="A7" s="17">
        <v>22</v>
      </c>
      <c r="B7" s="21" t="s">
        <v>30</v>
      </c>
      <c r="C7" s="21" t="s">
        <v>88</v>
      </c>
      <c r="D7" s="21" t="s">
        <v>145</v>
      </c>
      <c r="E7" s="21" t="s">
        <v>131</v>
      </c>
      <c r="F7" s="21" t="s">
        <v>148</v>
      </c>
      <c r="G7" s="21" t="s">
        <v>108</v>
      </c>
      <c r="H7" s="21" t="s">
        <v>91</v>
      </c>
      <c r="I7" s="21" t="s">
        <v>147</v>
      </c>
      <c r="J7" s="26" t="s">
        <v>43</v>
      </c>
    </row>
    <row r="8" spans="1:10" ht="37.5">
      <c r="A8" s="17">
        <v>25</v>
      </c>
      <c r="B8" s="21" t="s">
        <v>30</v>
      </c>
      <c r="C8" s="21" t="s">
        <v>13</v>
      </c>
      <c r="D8" s="21" t="s">
        <v>93</v>
      </c>
      <c r="E8" s="21" t="s">
        <v>120</v>
      </c>
      <c r="F8" s="21" t="s">
        <v>121</v>
      </c>
      <c r="G8" s="21" t="s">
        <v>108</v>
      </c>
      <c r="H8" s="21" t="s">
        <v>150</v>
      </c>
      <c r="I8" s="21" t="s">
        <v>149</v>
      </c>
      <c r="J8" s="22" t="s">
        <v>46</v>
      </c>
    </row>
    <row r="9" spans="1:10" ht="75">
      <c r="A9" s="17">
        <v>26</v>
      </c>
      <c r="B9" s="21" t="s">
        <v>30</v>
      </c>
      <c r="C9" s="21" t="s">
        <v>13</v>
      </c>
      <c r="D9" s="21" t="s">
        <v>93</v>
      </c>
      <c r="E9" s="21" t="s">
        <v>120</v>
      </c>
      <c r="F9" s="21" t="s">
        <v>121</v>
      </c>
      <c r="G9" s="21" t="s">
        <v>108</v>
      </c>
      <c r="H9" s="21" t="s">
        <v>151</v>
      </c>
      <c r="I9" s="21" t="s">
        <v>149</v>
      </c>
      <c r="J9" s="22" t="s">
        <v>47</v>
      </c>
    </row>
    <row r="10" spans="1:10" ht="75">
      <c r="A10" s="17">
        <v>27</v>
      </c>
      <c r="B10" s="21" t="s">
        <v>30</v>
      </c>
      <c r="C10" s="21" t="s">
        <v>13</v>
      </c>
      <c r="D10" s="21" t="s">
        <v>93</v>
      </c>
      <c r="E10" s="21" t="s">
        <v>120</v>
      </c>
      <c r="F10" s="21" t="s">
        <v>121</v>
      </c>
      <c r="G10" s="21" t="s">
        <v>108</v>
      </c>
      <c r="H10" s="21" t="s">
        <v>152</v>
      </c>
      <c r="I10" s="21" t="s">
        <v>149</v>
      </c>
      <c r="J10" s="22" t="s">
        <v>47</v>
      </c>
    </row>
    <row r="11" spans="1:10" ht="56.25">
      <c r="A11" s="17">
        <v>28</v>
      </c>
      <c r="B11" s="21" t="s">
        <v>30</v>
      </c>
      <c r="C11" s="21" t="s">
        <v>13</v>
      </c>
      <c r="D11" s="21" t="s">
        <v>93</v>
      </c>
      <c r="E11" s="21" t="s">
        <v>153</v>
      </c>
      <c r="F11" s="21" t="s">
        <v>121</v>
      </c>
      <c r="G11" s="21" t="s">
        <v>108</v>
      </c>
      <c r="H11" s="21" t="s">
        <v>154</v>
      </c>
      <c r="I11" s="21" t="s">
        <v>149</v>
      </c>
      <c r="J11" s="24" t="s">
        <v>48</v>
      </c>
    </row>
    <row r="12" spans="1:10" ht="93.75">
      <c r="A12" s="17">
        <v>41</v>
      </c>
      <c r="B12" s="21" t="s">
        <v>64</v>
      </c>
      <c r="C12" s="21" t="s">
        <v>13</v>
      </c>
      <c r="D12" s="21" t="s">
        <v>112</v>
      </c>
      <c r="E12" s="21" t="s">
        <v>155</v>
      </c>
      <c r="F12" s="21" t="s">
        <v>87</v>
      </c>
      <c r="G12" s="21" t="s">
        <v>108</v>
      </c>
      <c r="H12" s="21" t="s">
        <v>91</v>
      </c>
      <c r="I12" s="21" t="s">
        <v>149</v>
      </c>
      <c r="J12" s="24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Пост.2</vt:lpstr>
      <vt:lpstr>Пост.1</vt:lpstr>
      <vt:lpstr>Приложение 2</vt:lpstr>
      <vt:lpstr>Лист9</vt:lpstr>
      <vt:lpstr>'Приложение 2'!Заголовки_для_печати</vt:lpstr>
      <vt:lpstr>'Приложение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Гарипова Н.А.</cp:lastModifiedBy>
  <cp:lastPrinted>2025-12-03T03:47:17Z</cp:lastPrinted>
  <dcterms:created xsi:type="dcterms:W3CDTF">2021-11-10T02:56:31Z</dcterms:created>
  <dcterms:modified xsi:type="dcterms:W3CDTF">2025-12-03T03:48:14Z</dcterms:modified>
</cp:coreProperties>
</file>