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checkCompatibility="1" defaultThemeVersion="124226"/>
  <bookViews>
    <workbookView xWindow="-120" yWindow="-120" windowWidth="29040" windowHeight="15840"/>
  </bookViews>
  <sheets>
    <sheet name="КАИП" sheetId="3" r:id="rId1"/>
  </sheets>
  <definedNames>
    <definedName name="APPT" localSheetId="0">КАИП!#REF!</definedName>
    <definedName name="FIO" localSheetId="0">КАИП!#REF!</definedName>
    <definedName name="SIGN" localSheetId="0">КАИП!#REF!</definedName>
    <definedName name="_xlnm.Print_Titles" localSheetId="0">КАИП!$18:$20</definedName>
    <definedName name="_xlnm.Print_Area" localSheetId="0">КАИП!$A$1:$L$44</definedName>
  </definedNames>
  <calcPr calcId="125725"/>
</workbook>
</file>

<file path=xl/calcChain.xml><?xml version="1.0" encoding="utf-8"?>
<calcChain xmlns="http://schemas.openxmlformats.org/spreadsheetml/2006/main">
  <c r="S21" i="3"/>
  <c r="R21"/>
  <c r="Q21"/>
  <c r="I13" l="1"/>
  <c r="G13"/>
  <c r="E13"/>
  <c r="L24" l="1"/>
  <c r="J24"/>
  <c r="H24"/>
  <c r="L27"/>
  <c r="L23" s="1"/>
  <c r="J27"/>
  <c r="J23" s="1"/>
  <c r="L26"/>
  <c r="J26"/>
  <c r="H27"/>
  <c r="H23" s="1"/>
  <c r="H26"/>
  <c r="L29"/>
  <c r="J29"/>
  <c r="H29"/>
  <c r="H43" l="1"/>
  <c r="L34"/>
  <c r="J34"/>
  <c r="H34"/>
  <c r="I14"/>
  <c r="L40"/>
  <c r="L22" s="1"/>
  <c r="J40"/>
  <c r="J22" s="1"/>
  <c r="H40" l="1"/>
  <c r="H22" s="1"/>
  <c r="E14"/>
  <c r="L39"/>
  <c r="J39"/>
  <c r="G14" s="1"/>
  <c r="H39"/>
  <c r="E12" l="1"/>
  <c r="E15" l="1"/>
  <c r="L21" l="1"/>
  <c r="G12" l="1"/>
  <c r="G15" s="1"/>
  <c r="I12" l="1"/>
  <c r="I15" s="1"/>
  <c r="J21" l="1"/>
  <c r="J25"/>
  <c r="H25" l="1"/>
  <c r="L25" l="1"/>
  <c r="H21" l="1"/>
</calcChain>
</file>

<file path=xl/sharedStrings.xml><?xml version="1.0" encoding="utf-8"?>
<sst xmlns="http://schemas.openxmlformats.org/spreadsheetml/2006/main" count="90" uniqueCount="64">
  <si>
    <t>Итого</t>
  </si>
  <si>
    <t>№ п/п</t>
  </si>
  <si>
    <t xml:space="preserve">Наименование </t>
  </si>
  <si>
    <t>рублей</t>
  </si>
  <si>
    <t>2</t>
  </si>
  <si>
    <t>3</t>
  </si>
  <si>
    <t>4</t>
  </si>
  <si>
    <t>Год ввода</t>
  </si>
  <si>
    <t>КАПИТАЛЬНЫЕ ВЛОЖЕНИЯ - ВСЕГО, В ТОМ ЧИСЛЕ:</t>
  </si>
  <si>
    <t>местный бюджет</t>
  </si>
  <si>
    <t>краевой бюджет</t>
  </si>
  <si>
    <t>федеральный бюджет</t>
  </si>
  <si>
    <t>9</t>
  </si>
  <si>
    <t>410</t>
  </si>
  <si>
    <t>5</t>
  </si>
  <si>
    <t>Код классификации расходов бюджета</t>
  </si>
  <si>
    <t>главного распоря-дителя</t>
  </si>
  <si>
    <t>раздела, подраздела</t>
  </si>
  <si>
    <t>целевой статьи</t>
  </si>
  <si>
    <t>вида расхо-дов</t>
  </si>
  <si>
    <t>0400000000</t>
  </si>
  <si>
    <t>1600000000</t>
  </si>
  <si>
    <t>10</t>
  </si>
  <si>
    <t xml:space="preserve">Приложение  7 </t>
  </si>
  <si>
    <t>0502</t>
  </si>
  <si>
    <t>Сумма 
на 2026 год</t>
  </si>
  <si>
    <t>Строительство водопроводной сети по адресу: г.Ачинск, от ул. Профсоюзная до ул. Киевская</t>
  </si>
  <si>
    <t xml:space="preserve"> Сумма 
на 2026 год</t>
  </si>
  <si>
    <t>Сумма 
на 2027 год</t>
  </si>
  <si>
    <t xml:space="preserve"> Сумма 
на 2027 год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</si>
  <si>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</t>
  </si>
  <si>
    <t>1640175870</t>
  </si>
  <si>
    <t>2026</t>
  </si>
  <si>
    <t>0430283010</t>
  </si>
  <si>
    <t>04301S5720</t>
  </si>
  <si>
    <t>Проектные работы для устройства водопроводной сети  по адресу:  1-я,  2-я, 3-я Мазульская</t>
  </si>
  <si>
    <t xml:space="preserve">Разработка проектно-сметной документации  для строительства ливневых канализационных сетей в Юго - Восточном районе города Ачинска </t>
  </si>
  <si>
    <t>1004</t>
  </si>
  <si>
    <t>0200000000</t>
  </si>
  <si>
    <t>0702</t>
  </si>
  <si>
    <t>к решению Ачинского окружного</t>
  </si>
  <si>
    <t>Совета депутатов от 00.12.2025 № 00-000р</t>
  </si>
  <si>
    <t>Перечень строек и объектов
на 2026 год и плановый период 2027-2028 годов</t>
  </si>
  <si>
    <t xml:space="preserve"> Сумма 
на 20287 год</t>
  </si>
  <si>
    <t>Администрация Ачинского муниципального округа</t>
  </si>
  <si>
    <t>731</t>
  </si>
  <si>
    <t>Строительство линии электропередач  СНТ "Русь", СНТ "Сибиряк", СНТ "Черемушки", реконструкция линии электропередач СНТ "Березка"</t>
  </si>
  <si>
    <t>2026-2028</t>
  </si>
  <si>
    <t>2026/ 2028</t>
  </si>
  <si>
    <t>0501</t>
  </si>
  <si>
    <t>162И267483</t>
  </si>
  <si>
    <t>162И267484</t>
  </si>
  <si>
    <t>162И26748S</t>
  </si>
  <si>
    <t>2026/
2028</t>
  </si>
  <si>
    <t>Муниципальная программа Ачинского муниципального округа "Обеспечение функционирования и модернизация объектов жилищно-коммунального хозяйства"</t>
  </si>
  <si>
    <t>Муниципальная программа Ачинского муниципального округа "Обеспечение доступным и комфортным жильем граждан"</t>
  </si>
  <si>
    <t>Муниципальная программа  Ачинского муниципального округа "Развитие образования"</t>
  </si>
  <si>
    <t>0230289040</t>
  </si>
  <si>
    <t>Реконструкция крыши (Блок № 3) МБОУ "Школа № 18"</t>
  </si>
  <si>
    <t>Главный распорядитель бюджетных средств, муниципальная программа Ачинского муниципального округа, объект</t>
  </si>
  <si>
    <t>Сумма 
на 2028 год</t>
  </si>
  <si>
    <t>Управление образования Администрации  Ачинского муниципального округа</t>
  </si>
  <si>
    <t>Строительство 2-х многоквартирных жилых домов по адресу: г. Ачинск,                      ул. Декабристов</t>
  </si>
  <si>
    <t>Муниципальная программа Ачинского муниципального округа "Развитие образования"</t>
  </si>
</sst>
</file>

<file path=xl/styles.xml><?xml version="1.0" encoding="utf-8"?>
<styleSheet xmlns="http://schemas.openxmlformats.org/spreadsheetml/2006/main">
  <fonts count="4">
    <font>
      <sz val="10"/>
      <name val="Arial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2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2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" fontId="1" fillId="2" borderId="0" xfId="0" applyNumberFormat="1" applyFont="1" applyFill="1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" fontId="3" fillId="0" borderId="12" xfId="0" applyNumberFormat="1" applyFont="1" applyBorder="1" applyAlignment="1" applyProtection="1">
      <alignment horizontal="right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2" borderId="1" xfId="0" applyFill="1" applyBorder="1"/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wrapText="1"/>
    </xf>
    <xf numFmtId="2" fontId="1" fillId="2" borderId="9" xfId="0" applyNumberFormat="1" applyFont="1" applyFill="1" applyBorder="1" applyAlignment="1">
      <alignment horizontal="left" vertical="center" wrapText="1"/>
    </xf>
    <xf numFmtId="2" fontId="1" fillId="2" borderId="10" xfId="0" applyNumberFormat="1" applyFont="1" applyFill="1" applyBorder="1" applyAlignment="1">
      <alignment horizontal="left" vertical="center" wrapText="1"/>
    </xf>
    <xf numFmtId="2" fontId="1" fillId="2" borderId="11" xfId="0" applyNumberFormat="1" applyFont="1" applyFill="1" applyBorder="1" applyAlignment="1">
      <alignment horizontal="left" vertical="center" wrapText="1"/>
    </xf>
    <xf numFmtId="1" fontId="1" fillId="2" borderId="9" xfId="0" applyNumberFormat="1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S44"/>
  <sheetViews>
    <sheetView showGridLines="0" tabSelected="1" view="pageLayout" zoomScaleNormal="85" zoomScaleSheetLayoutView="70" workbookViewId="0">
      <selection activeCell="N73" sqref="N73"/>
    </sheetView>
  </sheetViews>
  <sheetFormatPr defaultColWidth="9.140625" defaultRowHeight="12.75" customHeight="1" outlineLevelRow="1"/>
  <cols>
    <col min="1" max="1" width="6.85546875" style="7" customWidth="1"/>
    <col min="2" max="2" width="45.5703125" style="5" customWidth="1"/>
    <col min="3" max="3" width="9.7109375" style="5" customWidth="1"/>
    <col min="4" max="4" width="13" style="8" customWidth="1"/>
    <col min="5" max="5" width="16.5703125" style="5" customWidth="1"/>
    <col min="6" max="6" width="8.7109375" style="5" customWidth="1"/>
    <col min="7" max="7" width="8.5703125" style="5" customWidth="1"/>
    <col min="8" max="8" width="14.140625" style="5" customWidth="1"/>
    <col min="9" max="9" width="7.42578125" style="5" customWidth="1"/>
    <col min="10" max="10" width="11.28515625" style="5" customWidth="1"/>
    <col min="11" max="11" width="10.85546875" style="5" customWidth="1"/>
    <col min="12" max="12" width="21" style="5" customWidth="1"/>
    <col min="13" max="16" width="9.140625" style="5"/>
    <col min="17" max="17" width="13.5703125" style="5" customWidth="1"/>
    <col min="18" max="16384" width="9.140625" style="5"/>
  </cols>
  <sheetData>
    <row r="1" spans="1:12" ht="18.75">
      <c r="H1" s="5" t="s">
        <v>23</v>
      </c>
    </row>
    <row r="2" spans="1:12" ht="18.75">
      <c r="H2" s="63" t="s">
        <v>40</v>
      </c>
      <c r="I2" s="63"/>
      <c r="J2" s="63"/>
      <c r="K2" s="63"/>
      <c r="L2" s="11"/>
    </row>
    <row r="3" spans="1:12" ht="18.75">
      <c r="H3" s="5" t="s">
        <v>41</v>
      </c>
    </row>
    <row r="5" spans="1:12" ht="18.75"/>
    <row r="6" spans="1:12" s="6" customFormat="1" ht="18.75">
      <c r="D6" s="7"/>
    </row>
    <row r="7" spans="1:12" s="6" customFormat="1" ht="42.75" customHeight="1">
      <c r="A7" s="41" t="s">
        <v>42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12" s="6" customFormat="1" ht="18.75">
      <c r="A8" s="20"/>
      <c r="B8" s="7"/>
      <c r="C8" s="7"/>
      <c r="D8" s="7"/>
      <c r="E8" s="7"/>
    </row>
    <row r="9" spans="1:12" s="6" customFormat="1" ht="18.75">
      <c r="D9" s="7"/>
      <c r="J9" s="9" t="s">
        <v>3</v>
      </c>
    </row>
    <row r="10" spans="1:12" ht="66.75" customHeight="1">
      <c r="A10" s="21" t="s">
        <v>1</v>
      </c>
      <c r="B10" s="39" t="s">
        <v>2</v>
      </c>
      <c r="C10" s="42"/>
      <c r="D10" s="40"/>
      <c r="E10" s="38" t="s">
        <v>25</v>
      </c>
      <c r="F10" s="38"/>
      <c r="G10" s="38" t="s">
        <v>28</v>
      </c>
      <c r="H10" s="38"/>
      <c r="I10" s="38" t="s">
        <v>60</v>
      </c>
      <c r="J10" s="38"/>
    </row>
    <row r="11" spans="1:12" ht="18.75">
      <c r="A11" s="21">
        <v>1</v>
      </c>
      <c r="B11" s="39" t="s">
        <v>4</v>
      </c>
      <c r="C11" s="42"/>
      <c r="D11" s="40"/>
      <c r="E11" s="38" t="s">
        <v>5</v>
      </c>
      <c r="F11" s="38"/>
      <c r="G11" s="38" t="s">
        <v>6</v>
      </c>
      <c r="H11" s="38"/>
      <c r="I11" s="38" t="s">
        <v>14</v>
      </c>
      <c r="J11" s="38"/>
    </row>
    <row r="12" spans="1:12" ht="61.5" customHeight="1" outlineLevel="1">
      <c r="A12" s="3">
        <v>1</v>
      </c>
      <c r="B12" s="52" t="s">
        <v>55</v>
      </c>
      <c r="C12" s="52"/>
      <c r="D12" s="52"/>
      <c r="E12" s="37">
        <f>H34</f>
        <v>527915661.50999999</v>
      </c>
      <c r="F12" s="37"/>
      <c r="G12" s="37">
        <f>J34</f>
        <v>1089785483.71</v>
      </c>
      <c r="H12" s="37"/>
      <c r="I12" s="37">
        <f>L34</f>
        <v>542838743.69000006</v>
      </c>
      <c r="J12" s="37"/>
    </row>
    <row r="13" spans="1:12" ht="66.599999999999994" customHeight="1" outlineLevel="1">
      <c r="A13" s="3">
        <v>2</v>
      </c>
      <c r="B13" s="44" t="s">
        <v>54</v>
      </c>
      <c r="C13" s="45"/>
      <c r="D13" s="46"/>
      <c r="E13" s="47">
        <f>H29</f>
        <v>11887058.809999999</v>
      </c>
      <c r="F13" s="48"/>
      <c r="G13" s="47">
        <f>J29</f>
        <v>90600</v>
      </c>
      <c r="H13" s="48"/>
      <c r="I13" s="47">
        <f>L29</f>
        <v>90600</v>
      </c>
      <c r="J13" s="48"/>
    </row>
    <row r="14" spans="1:12" ht="66.599999999999994" customHeight="1" outlineLevel="1">
      <c r="A14" s="3">
        <v>3</v>
      </c>
      <c r="B14" s="44" t="s">
        <v>63</v>
      </c>
      <c r="C14" s="45"/>
      <c r="D14" s="46"/>
      <c r="E14" s="47">
        <f>H43</f>
        <v>19966300</v>
      </c>
      <c r="F14" s="48"/>
      <c r="G14" s="47">
        <f>J39</f>
        <v>0</v>
      </c>
      <c r="H14" s="48"/>
      <c r="I14" s="47">
        <f>L43</f>
        <v>0</v>
      </c>
      <c r="J14" s="48"/>
    </row>
    <row r="15" spans="1:12" ht="18.75">
      <c r="A15" s="49" t="s">
        <v>0</v>
      </c>
      <c r="B15" s="50"/>
      <c r="C15" s="50"/>
      <c r="D15" s="51"/>
      <c r="E15" s="37">
        <f>SUM(E12:F14)</f>
        <v>559769020.31999993</v>
      </c>
      <c r="F15" s="37"/>
      <c r="G15" s="37">
        <f>SUM(G12:H14)</f>
        <v>1089876083.71</v>
      </c>
      <c r="H15" s="37"/>
      <c r="I15" s="37">
        <f>SUM(I12:J14)</f>
        <v>542929343.69000006</v>
      </c>
      <c r="J15" s="37"/>
    </row>
    <row r="16" spans="1:12" ht="15.75" customHeight="1">
      <c r="A16" s="20"/>
      <c r="B16" s="16"/>
      <c r="C16" s="16"/>
      <c r="D16" s="16"/>
      <c r="E16" s="16"/>
    </row>
    <row r="17" spans="1:19" ht="18.75">
      <c r="L17" s="9" t="s">
        <v>3</v>
      </c>
    </row>
    <row r="18" spans="1:19" ht="36.75" customHeight="1">
      <c r="A18" s="43" t="s">
        <v>1</v>
      </c>
      <c r="B18" s="38" t="s">
        <v>59</v>
      </c>
      <c r="C18" s="38" t="s">
        <v>15</v>
      </c>
      <c r="D18" s="38"/>
      <c r="E18" s="38"/>
      <c r="F18" s="38"/>
      <c r="G18" s="38" t="s">
        <v>7</v>
      </c>
      <c r="H18" s="54" t="s">
        <v>27</v>
      </c>
      <c r="I18" s="55"/>
      <c r="J18" s="54" t="s">
        <v>29</v>
      </c>
      <c r="K18" s="55"/>
      <c r="L18" s="38" t="s">
        <v>43</v>
      </c>
    </row>
    <row r="19" spans="1:19" ht="59.25" customHeight="1">
      <c r="A19" s="43"/>
      <c r="B19" s="38"/>
      <c r="C19" s="10" t="s">
        <v>16</v>
      </c>
      <c r="D19" s="10" t="s">
        <v>17</v>
      </c>
      <c r="E19" s="10" t="s">
        <v>18</v>
      </c>
      <c r="F19" s="10" t="s">
        <v>19</v>
      </c>
      <c r="G19" s="38"/>
      <c r="H19" s="56"/>
      <c r="I19" s="57"/>
      <c r="J19" s="56"/>
      <c r="K19" s="57"/>
      <c r="L19" s="38"/>
      <c r="Q19" s="36">
        <v>559769020.32000005</v>
      </c>
      <c r="R19" s="36">
        <v>1089876083.71</v>
      </c>
      <c r="S19" s="36">
        <v>542929343.69000006</v>
      </c>
    </row>
    <row r="20" spans="1:19" ht="18.75">
      <c r="A20" s="21">
        <v>1</v>
      </c>
      <c r="B20" s="15" t="s">
        <v>4</v>
      </c>
      <c r="C20" s="15" t="s">
        <v>5</v>
      </c>
      <c r="D20" s="15" t="s">
        <v>6</v>
      </c>
      <c r="E20" s="15" t="s">
        <v>14</v>
      </c>
      <c r="F20" s="3">
        <v>6</v>
      </c>
      <c r="G20" s="3">
        <v>7</v>
      </c>
      <c r="H20" s="58">
        <v>8</v>
      </c>
      <c r="I20" s="59"/>
      <c r="J20" s="39" t="s">
        <v>12</v>
      </c>
      <c r="K20" s="40"/>
      <c r="L20" s="15" t="s">
        <v>22</v>
      </c>
    </row>
    <row r="21" spans="1:19" ht="25.5" customHeight="1">
      <c r="A21" s="21">
        <v>1</v>
      </c>
      <c r="B21" s="52" t="s">
        <v>8</v>
      </c>
      <c r="C21" s="52"/>
      <c r="D21" s="52"/>
      <c r="E21" s="52"/>
      <c r="F21" s="52"/>
      <c r="G21" s="52"/>
      <c r="H21" s="47">
        <f>H22+H23+H24</f>
        <v>559769020.31999993</v>
      </c>
      <c r="I21" s="48"/>
      <c r="J21" s="47">
        <f>J22+J23+J24</f>
        <v>1089876083.71</v>
      </c>
      <c r="K21" s="48"/>
      <c r="L21" s="14">
        <f>L22+L23+L24</f>
        <v>542929343.69000006</v>
      </c>
      <c r="Q21" s="19">
        <f>Q19-H21</f>
        <v>0</v>
      </c>
      <c r="R21" s="19">
        <f>R19-J21</f>
        <v>0</v>
      </c>
      <c r="S21" s="19">
        <f>L21-S19</f>
        <v>0</v>
      </c>
    </row>
    <row r="22" spans="1:19" ht="18.75">
      <c r="A22" s="21">
        <v>2</v>
      </c>
      <c r="B22" s="18" t="s">
        <v>9</v>
      </c>
      <c r="C22" s="18"/>
      <c r="D22" s="15"/>
      <c r="E22" s="18"/>
      <c r="F22" s="18"/>
      <c r="G22" s="18"/>
      <c r="H22" s="37">
        <f>H26+H40</f>
        <v>45655843.239999995</v>
      </c>
      <c r="I22" s="53"/>
      <c r="J22" s="37">
        <f>J26+J40</f>
        <v>90600</v>
      </c>
      <c r="K22" s="53"/>
      <c r="L22" s="27">
        <f>L26+L40</f>
        <v>90600</v>
      </c>
    </row>
    <row r="23" spans="1:19" ht="18.75">
      <c r="A23" s="21">
        <v>3</v>
      </c>
      <c r="B23" s="18" t="s">
        <v>10</v>
      </c>
      <c r="C23" s="18"/>
      <c r="D23" s="15"/>
      <c r="E23" s="18"/>
      <c r="F23" s="18"/>
      <c r="G23" s="18"/>
      <c r="H23" s="37">
        <f>H27+H41</f>
        <v>514113177.07999998</v>
      </c>
      <c r="I23" s="37"/>
      <c r="J23" s="37">
        <f>J27+J41</f>
        <v>1089785483.71</v>
      </c>
      <c r="K23" s="37"/>
      <c r="L23" s="27">
        <f>L27+L41</f>
        <v>542838743.69000006</v>
      </c>
    </row>
    <row r="24" spans="1:19" ht="18.75">
      <c r="A24" s="21">
        <v>4</v>
      </c>
      <c r="B24" s="18" t="s">
        <v>11</v>
      </c>
      <c r="C24" s="18"/>
      <c r="D24" s="15"/>
      <c r="E24" s="18"/>
      <c r="F24" s="18"/>
      <c r="G24" s="18"/>
      <c r="H24" s="37">
        <f>H28+H42</f>
        <v>0</v>
      </c>
      <c r="I24" s="37"/>
      <c r="J24" s="37">
        <f>J28+J42</f>
        <v>0</v>
      </c>
      <c r="K24" s="37"/>
      <c r="L24" s="27">
        <f>L28+L42</f>
        <v>0</v>
      </c>
    </row>
    <row r="25" spans="1:19" ht="37.5">
      <c r="A25" s="21">
        <v>5</v>
      </c>
      <c r="B25" s="29" t="s">
        <v>44</v>
      </c>
      <c r="C25" s="28" t="s">
        <v>45</v>
      </c>
      <c r="D25" s="15"/>
      <c r="E25" s="18"/>
      <c r="F25" s="18"/>
      <c r="G25" s="18"/>
      <c r="H25" s="37">
        <f>H26+H27+H28</f>
        <v>539802720.31999993</v>
      </c>
      <c r="I25" s="37"/>
      <c r="J25" s="37">
        <f>J26+J27+J28</f>
        <v>1089876083.71</v>
      </c>
      <c r="K25" s="37"/>
      <c r="L25" s="14">
        <f>L26+L27+L28</f>
        <v>542929343.69000006</v>
      </c>
    </row>
    <row r="26" spans="1:19" ht="18.75">
      <c r="A26" s="21">
        <v>6</v>
      </c>
      <c r="B26" s="18" t="s">
        <v>9</v>
      </c>
      <c r="C26" s="18"/>
      <c r="D26" s="15"/>
      <c r="E26" s="18"/>
      <c r="F26" s="18"/>
      <c r="G26" s="18"/>
      <c r="H26" s="37">
        <f>H30+H31+H32+H33+H38</f>
        <v>25689543.239999998</v>
      </c>
      <c r="I26" s="37"/>
      <c r="J26" s="37">
        <f>J30+J31+J32+J33+J38</f>
        <v>90600</v>
      </c>
      <c r="K26" s="37"/>
      <c r="L26" s="27">
        <f>L30+L31+L32+L33+L38</f>
        <v>90600</v>
      </c>
    </row>
    <row r="27" spans="1:19" ht="18.75">
      <c r="A27" s="21">
        <v>7</v>
      </c>
      <c r="B27" s="18" t="s">
        <v>10</v>
      </c>
      <c r="C27" s="18"/>
      <c r="D27" s="15"/>
      <c r="E27" s="18"/>
      <c r="F27" s="18"/>
      <c r="G27" s="18"/>
      <c r="H27" s="37">
        <f>H35+H36+H37</f>
        <v>514113177.07999998</v>
      </c>
      <c r="I27" s="53"/>
      <c r="J27" s="37">
        <f>J35+J36+J37</f>
        <v>1089785483.71</v>
      </c>
      <c r="K27" s="53"/>
      <c r="L27" s="27">
        <f>L35+L36+L37</f>
        <v>542838743.69000006</v>
      </c>
    </row>
    <row r="28" spans="1:19" ht="18.75">
      <c r="A28" s="21">
        <v>8</v>
      </c>
      <c r="B28" s="18" t="s">
        <v>11</v>
      </c>
      <c r="C28" s="18"/>
      <c r="D28" s="15"/>
      <c r="E28" s="18"/>
      <c r="F28" s="18"/>
      <c r="G28" s="18"/>
      <c r="H28" s="37">
        <v>0</v>
      </c>
      <c r="I28" s="53"/>
      <c r="J28" s="37">
        <v>0</v>
      </c>
      <c r="K28" s="53"/>
      <c r="L28" s="14">
        <v>0</v>
      </c>
    </row>
    <row r="29" spans="1:19" ht="102" customHeight="1">
      <c r="A29" s="21">
        <v>9</v>
      </c>
      <c r="B29" s="29" t="s">
        <v>54</v>
      </c>
      <c r="C29" s="18"/>
      <c r="D29" s="15"/>
      <c r="E29" s="15" t="s">
        <v>20</v>
      </c>
      <c r="F29" s="18"/>
      <c r="G29" s="18"/>
      <c r="H29" s="37">
        <f>H30+H31+H32+H33</f>
        <v>11887058.809999999</v>
      </c>
      <c r="I29" s="37"/>
      <c r="J29" s="37">
        <f>J30+J31+J32+J33</f>
        <v>90600</v>
      </c>
      <c r="K29" s="37"/>
      <c r="L29" s="14">
        <f>L30+L31+L32+L33</f>
        <v>90600</v>
      </c>
    </row>
    <row r="30" spans="1:19" ht="80.25" customHeight="1">
      <c r="A30" s="21">
        <v>10</v>
      </c>
      <c r="B30" s="29" t="s">
        <v>35</v>
      </c>
      <c r="C30" s="28" t="s">
        <v>45</v>
      </c>
      <c r="D30" s="28" t="s">
        <v>24</v>
      </c>
      <c r="E30" s="28" t="s">
        <v>33</v>
      </c>
      <c r="F30" s="28" t="s">
        <v>13</v>
      </c>
      <c r="G30" s="28" t="s">
        <v>32</v>
      </c>
      <c r="H30" s="37">
        <v>5502416.3300000001</v>
      </c>
      <c r="I30" s="37"/>
      <c r="J30" s="37">
        <v>0</v>
      </c>
      <c r="K30" s="37"/>
      <c r="L30" s="27">
        <v>0</v>
      </c>
    </row>
    <row r="31" spans="1:19" ht="93.75">
      <c r="A31" s="21">
        <v>11</v>
      </c>
      <c r="B31" s="29" t="s">
        <v>36</v>
      </c>
      <c r="C31" s="28" t="s">
        <v>45</v>
      </c>
      <c r="D31" s="28" t="s">
        <v>24</v>
      </c>
      <c r="E31" s="28" t="s">
        <v>33</v>
      </c>
      <c r="F31" s="28" t="s">
        <v>13</v>
      </c>
      <c r="G31" s="28" t="s">
        <v>32</v>
      </c>
      <c r="H31" s="47">
        <v>5868035.0300000003</v>
      </c>
      <c r="I31" s="48"/>
      <c r="J31" s="47">
        <v>0</v>
      </c>
      <c r="K31" s="48"/>
      <c r="L31" s="27">
        <v>0</v>
      </c>
    </row>
    <row r="32" spans="1:19" ht="56.25">
      <c r="A32" s="21">
        <v>12</v>
      </c>
      <c r="B32" s="29" t="s">
        <v>26</v>
      </c>
      <c r="C32" s="28" t="s">
        <v>45</v>
      </c>
      <c r="D32" s="28" t="s">
        <v>24</v>
      </c>
      <c r="E32" s="28" t="s">
        <v>34</v>
      </c>
      <c r="F32" s="28" t="s">
        <v>13</v>
      </c>
      <c r="G32" s="28" t="s">
        <v>32</v>
      </c>
      <c r="H32" s="37">
        <v>426007.45</v>
      </c>
      <c r="I32" s="37"/>
      <c r="J32" s="37">
        <v>0</v>
      </c>
      <c r="K32" s="37"/>
      <c r="L32" s="27">
        <v>0</v>
      </c>
    </row>
    <row r="33" spans="1:12" ht="93.75">
      <c r="A33" s="25">
        <v>13</v>
      </c>
      <c r="B33" s="33" t="s">
        <v>46</v>
      </c>
      <c r="C33" s="34"/>
      <c r="D33" s="35"/>
      <c r="E33" s="35"/>
      <c r="F33" s="35"/>
      <c r="G33" s="28" t="s">
        <v>47</v>
      </c>
      <c r="H33" s="47">
        <v>90600</v>
      </c>
      <c r="I33" s="48"/>
      <c r="J33" s="37">
        <v>90600</v>
      </c>
      <c r="K33" s="37"/>
      <c r="L33" s="27">
        <v>90600</v>
      </c>
    </row>
    <row r="34" spans="1:12" ht="93" customHeight="1">
      <c r="A34" s="25">
        <v>14</v>
      </c>
      <c r="B34" s="1" t="s">
        <v>55</v>
      </c>
      <c r="C34" s="15"/>
      <c r="D34" s="15"/>
      <c r="E34" s="13" t="s">
        <v>21</v>
      </c>
      <c r="F34" s="2"/>
      <c r="G34" s="17"/>
      <c r="H34" s="37">
        <f>H35+H36+H37+H38</f>
        <v>527915661.50999999</v>
      </c>
      <c r="I34" s="37"/>
      <c r="J34" s="37">
        <f>J35+J36+J37+J38</f>
        <v>1089785483.71</v>
      </c>
      <c r="K34" s="37"/>
      <c r="L34" s="14">
        <f>L35+L36+L37+L38</f>
        <v>542838743.69000006</v>
      </c>
    </row>
    <row r="35" spans="1:12" ht="201" customHeight="1">
      <c r="A35" s="25">
        <v>15</v>
      </c>
      <c r="B35" s="12" t="s">
        <v>30</v>
      </c>
      <c r="C35" s="28" t="s">
        <v>45</v>
      </c>
      <c r="D35" s="24" t="s">
        <v>37</v>
      </c>
      <c r="E35" s="22" t="s">
        <v>31</v>
      </c>
      <c r="F35" s="2">
        <v>410</v>
      </c>
      <c r="G35" s="30" t="s">
        <v>48</v>
      </c>
      <c r="H35" s="37">
        <v>151609000</v>
      </c>
      <c r="I35" s="37"/>
      <c r="J35" s="37">
        <v>144389400</v>
      </c>
      <c r="K35" s="37"/>
      <c r="L35" s="27">
        <v>135959900</v>
      </c>
    </row>
    <row r="36" spans="1:12" ht="18.75">
      <c r="A36" s="60">
        <v>16</v>
      </c>
      <c r="B36" s="64" t="s">
        <v>62</v>
      </c>
      <c r="C36" s="70" t="s">
        <v>45</v>
      </c>
      <c r="D36" s="70" t="s">
        <v>49</v>
      </c>
      <c r="E36" s="28" t="s">
        <v>50</v>
      </c>
      <c r="F36" s="67">
        <v>410</v>
      </c>
      <c r="G36" s="60" t="s">
        <v>53</v>
      </c>
      <c r="H36" s="47">
        <v>128250139.89</v>
      </c>
      <c r="I36" s="48"/>
      <c r="J36" s="47">
        <v>250575825.11000001</v>
      </c>
      <c r="K36" s="48"/>
      <c r="L36" s="27">
        <v>0</v>
      </c>
    </row>
    <row r="37" spans="1:12" ht="18.75">
      <c r="A37" s="61"/>
      <c r="B37" s="65"/>
      <c r="C37" s="71"/>
      <c r="D37" s="71"/>
      <c r="E37" s="28" t="s">
        <v>51</v>
      </c>
      <c r="F37" s="68"/>
      <c r="G37" s="61"/>
      <c r="H37" s="47">
        <v>234254037.19</v>
      </c>
      <c r="I37" s="48"/>
      <c r="J37" s="47">
        <v>694820258.60000002</v>
      </c>
      <c r="K37" s="48"/>
      <c r="L37" s="27">
        <v>406878843.69</v>
      </c>
    </row>
    <row r="38" spans="1:12" ht="18.75">
      <c r="A38" s="62"/>
      <c r="B38" s="66"/>
      <c r="C38" s="72"/>
      <c r="D38" s="72"/>
      <c r="E38" s="28" t="s">
        <v>52</v>
      </c>
      <c r="F38" s="69"/>
      <c r="G38" s="62"/>
      <c r="H38" s="37">
        <v>13802484.43</v>
      </c>
      <c r="I38" s="37"/>
      <c r="J38" s="37">
        <v>0</v>
      </c>
      <c r="K38" s="37"/>
      <c r="L38" s="27">
        <v>0</v>
      </c>
    </row>
    <row r="39" spans="1:12" ht="63.75" customHeight="1">
      <c r="A39" s="25">
        <v>17</v>
      </c>
      <c r="B39" s="12" t="s">
        <v>61</v>
      </c>
      <c r="C39" s="2">
        <v>733</v>
      </c>
      <c r="D39" s="4"/>
      <c r="E39" s="23"/>
      <c r="F39" s="3"/>
      <c r="G39" s="3"/>
      <c r="H39" s="37">
        <f>H40+H41+H42</f>
        <v>19966300</v>
      </c>
      <c r="I39" s="37"/>
      <c r="J39" s="37">
        <f>J40+J41+J42</f>
        <v>0</v>
      </c>
      <c r="K39" s="37"/>
      <c r="L39" s="23">
        <f t="shared" ref="L39" si="0">L40+L41+L42</f>
        <v>0</v>
      </c>
    </row>
    <row r="40" spans="1:12" ht="18.75" customHeight="1">
      <c r="A40" s="25">
        <v>18</v>
      </c>
      <c r="B40" s="26" t="s">
        <v>9</v>
      </c>
      <c r="C40" s="4"/>
      <c r="D40" s="4"/>
      <c r="E40" s="23"/>
      <c r="F40" s="3"/>
      <c r="G40" s="3"/>
      <c r="H40" s="37">
        <f>H43</f>
        <v>19966300</v>
      </c>
      <c r="I40" s="37"/>
      <c r="J40" s="37">
        <f>J43</f>
        <v>0</v>
      </c>
      <c r="K40" s="37"/>
      <c r="L40" s="23">
        <f>L43</f>
        <v>0</v>
      </c>
    </row>
    <row r="41" spans="1:12" ht="18.75" customHeight="1">
      <c r="A41" s="25">
        <v>19</v>
      </c>
      <c r="B41" s="26" t="s">
        <v>10</v>
      </c>
      <c r="C41" s="4"/>
      <c r="D41" s="4"/>
      <c r="E41" s="23"/>
      <c r="F41" s="3"/>
      <c r="G41" s="3"/>
      <c r="H41" s="37">
        <v>0</v>
      </c>
      <c r="I41" s="37"/>
      <c r="J41" s="37">
        <v>0</v>
      </c>
      <c r="K41" s="37"/>
      <c r="L41" s="23">
        <v>0</v>
      </c>
    </row>
    <row r="42" spans="1:12" ht="18.75" customHeight="1">
      <c r="A42" s="25">
        <v>20</v>
      </c>
      <c r="B42" s="26" t="s">
        <v>11</v>
      </c>
      <c r="C42" s="4"/>
      <c r="D42" s="4"/>
      <c r="E42" s="23"/>
      <c r="F42" s="3"/>
      <c r="G42" s="3"/>
      <c r="H42" s="37">
        <v>0</v>
      </c>
      <c r="I42" s="37"/>
      <c r="J42" s="37">
        <v>0</v>
      </c>
      <c r="K42" s="37"/>
      <c r="L42" s="23">
        <v>0</v>
      </c>
    </row>
    <row r="43" spans="1:12" ht="64.5" customHeight="1">
      <c r="A43" s="25">
        <v>21</v>
      </c>
      <c r="B43" s="29" t="s">
        <v>56</v>
      </c>
      <c r="C43" s="31"/>
      <c r="D43" s="32"/>
      <c r="E43" s="24" t="s">
        <v>38</v>
      </c>
      <c r="F43" s="31"/>
      <c r="G43" s="31"/>
      <c r="H43" s="37">
        <f>H44</f>
        <v>19966300</v>
      </c>
      <c r="I43" s="37"/>
      <c r="J43" s="37">
        <v>0</v>
      </c>
      <c r="K43" s="37"/>
      <c r="L43" s="23">
        <v>0</v>
      </c>
    </row>
    <row r="44" spans="1:12" ht="45.75" customHeight="1">
      <c r="A44" s="30">
        <v>22</v>
      </c>
      <c r="B44" s="29" t="s">
        <v>58</v>
      </c>
      <c r="C44" s="3">
        <v>733</v>
      </c>
      <c r="D44" s="13" t="s">
        <v>39</v>
      </c>
      <c r="E44" s="28" t="s">
        <v>57</v>
      </c>
      <c r="F44" s="3">
        <v>460</v>
      </c>
      <c r="G44" s="2">
        <v>2026</v>
      </c>
      <c r="H44" s="37">
        <v>19966300</v>
      </c>
      <c r="I44" s="37">
        <v>651359.64</v>
      </c>
      <c r="J44" s="37">
        <v>0</v>
      </c>
      <c r="K44" s="37"/>
      <c r="L44" s="27">
        <v>0</v>
      </c>
    </row>
  </sheetData>
  <mergeCells count="90">
    <mergeCell ref="B36:B38"/>
    <mergeCell ref="F36:F38"/>
    <mergeCell ref="G36:G38"/>
    <mergeCell ref="H37:I37"/>
    <mergeCell ref="J37:K37"/>
    <mergeCell ref="C36:C38"/>
    <mergeCell ref="D36:D38"/>
    <mergeCell ref="A36:A38"/>
    <mergeCell ref="H2:K2"/>
    <mergeCell ref="H31:I31"/>
    <mergeCell ref="J31:K31"/>
    <mergeCell ref="H28:I28"/>
    <mergeCell ref="J29:K29"/>
    <mergeCell ref="H29:I29"/>
    <mergeCell ref="H32:I32"/>
    <mergeCell ref="J32:K32"/>
    <mergeCell ref="J28:K28"/>
    <mergeCell ref="H30:I30"/>
    <mergeCell ref="J30:K30"/>
    <mergeCell ref="H33:I33"/>
    <mergeCell ref="J34:K34"/>
    <mergeCell ref="H36:I36"/>
    <mergeCell ref="J36:K36"/>
    <mergeCell ref="H35:I35"/>
    <mergeCell ref="J35:K35"/>
    <mergeCell ref="H34:I34"/>
    <mergeCell ref="J33:K33"/>
    <mergeCell ref="H27:I27"/>
    <mergeCell ref="J27:K27"/>
    <mergeCell ref="H24:I24"/>
    <mergeCell ref="L18:L19"/>
    <mergeCell ref="J18:K19"/>
    <mergeCell ref="J24:K24"/>
    <mergeCell ref="J26:K26"/>
    <mergeCell ref="J21:K21"/>
    <mergeCell ref="H20:I20"/>
    <mergeCell ref="H21:I21"/>
    <mergeCell ref="H18:I19"/>
    <mergeCell ref="I10:J10"/>
    <mergeCell ref="I11:J11"/>
    <mergeCell ref="J23:K23"/>
    <mergeCell ref="H26:I26"/>
    <mergeCell ref="H22:I22"/>
    <mergeCell ref="H23:I23"/>
    <mergeCell ref="J25:K25"/>
    <mergeCell ref="H25:I25"/>
    <mergeCell ref="J22:K22"/>
    <mergeCell ref="I15:J15"/>
    <mergeCell ref="G12:H12"/>
    <mergeCell ref="B21:G21"/>
    <mergeCell ref="B18:B19"/>
    <mergeCell ref="E15:F15"/>
    <mergeCell ref="C18:F18"/>
    <mergeCell ref="E13:F13"/>
    <mergeCell ref="A15:D15"/>
    <mergeCell ref="I12:J12"/>
    <mergeCell ref="B12:D12"/>
    <mergeCell ref="B13:D13"/>
    <mergeCell ref="E12:F12"/>
    <mergeCell ref="G15:H15"/>
    <mergeCell ref="H39:I39"/>
    <mergeCell ref="J39:K39"/>
    <mergeCell ref="H40:I40"/>
    <mergeCell ref="J40:K40"/>
    <mergeCell ref="H38:I38"/>
    <mergeCell ref="J38:K38"/>
    <mergeCell ref="G18:G19"/>
    <mergeCell ref="J20:K20"/>
    <mergeCell ref="A7:L7"/>
    <mergeCell ref="G10:H10"/>
    <mergeCell ref="E10:F10"/>
    <mergeCell ref="B10:D10"/>
    <mergeCell ref="B11:D11"/>
    <mergeCell ref="A18:A19"/>
    <mergeCell ref="G11:H11"/>
    <mergeCell ref="E11:F11"/>
    <mergeCell ref="B14:D14"/>
    <mergeCell ref="E14:F14"/>
    <mergeCell ref="G14:H14"/>
    <mergeCell ref="I14:J14"/>
    <mergeCell ref="G13:H13"/>
    <mergeCell ref="I13:J13"/>
    <mergeCell ref="H44:I44"/>
    <mergeCell ref="J44:K44"/>
    <mergeCell ref="H41:I41"/>
    <mergeCell ref="J41:K41"/>
    <mergeCell ref="H42:I42"/>
    <mergeCell ref="J42:K42"/>
    <mergeCell ref="H43:I43"/>
    <mergeCell ref="J43:K43"/>
  </mergeCells>
  <phoneticPr fontId="0" type="noConversion"/>
  <pageMargins left="1.1811023622047245" right="0.59055118110236227" top="0.78740157480314965" bottom="0.78740157480314965" header="0.51181102362204722" footer="0.51181102362204722"/>
  <pageSetup paperSize="9" scale="48" firstPageNumber="115" fitToHeight="4" orientation="portrait" useFirstPageNumber="1" r:id="rId1"/>
  <headerFooter alignWithMargins="0">
    <oddHeader>&amp;C&amp;"Times New Roman,обычный"&amp;12&amp;P</oddHeader>
    <oddFooter>&amp;Я</oddFooter>
  </headerFooter>
  <rowBreaks count="1" manualBreakCount="1">
    <brk id="3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КАИП</vt:lpstr>
      <vt:lpstr>КАИП!Заголовки_для_печати</vt:lpstr>
      <vt:lpstr>КАИП!Область_печати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Struch</cp:lastModifiedBy>
  <cp:lastPrinted>2025-11-13T08:28:16Z</cp:lastPrinted>
  <dcterms:created xsi:type="dcterms:W3CDTF">2002-03-11T10:22:12Z</dcterms:created>
  <dcterms:modified xsi:type="dcterms:W3CDTF">2025-11-13T08:28:31Z</dcterms:modified>
</cp:coreProperties>
</file>